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5C014407-754D-4041-B10D-02A7079ECAD0}" xr6:coauthVersionLast="47" xr6:coauthVersionMax="47" xr10:uidLastSave="{00000000-0000-0000-0000-000000000000}"/>
  <bookViews>
    <workbookView xWindow="31680" yWindow="5190" windowWidth="14400" windowHeight="11385" tabRatio="951" activeTab="1" xr2:uid="{00000000-000D-0000-FFFF-FFFF00000000}"/>
  </bookViews>
  <sheets>
    <sheet name="октябрь" sheetId="42" r:id="rId1"/>
    <sheet name="январь-октябрь" sheetId="43" r:id="rId2"/>
  </sheets>
  <externalReferences>
    <externalReference r:id="rId3"/>
  </externalReferences>
  <definedNames>
    <definedName name="дзхж">#REF!</definedName>
    <definedName name="ол">#REF!</definedName>
    <definedName name="эээээ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3" l="1"/>
  <c r="C15" i="42"/>
  <c r="D15" i="42" l="1"/>
  <c r="F19" i="43"/>
  <c r="H19" i="43" s="1"/>
  <c r="I19" i="43" s="1"/>
  <c r="F18" i="43"/>
  <c r="F16" i="43" s="1"/>
  <c r="H17" i="43"/>
  <c r="I17" i="43" s="1"/>
  <c r="G16" i="43"/>
  <c r="E16" i="43"/>
  <c r="D16" i="43"/>
  <c r="F15" i="43"/>
  <c r="H15" i="43" s="1"/>
  <c r="I15" i="43" s="1"/>
  <c r="H18" i="42"/>
  <c r="I18" i="42" s="1"/>
  <c r="H17" i="42"/>
  <c r="I17" i="42" s="1"/>
  <c r="H16" i="42"/>
  <c r="I16" i="42" s="1"/>
  <c r="G15" i="42"/>
  <c r="F15" i="42"/>
  <c r="E15" i="42"/>
  <c r="H14" i="42"/>
  <c r="I14" i="42" s="1"/>
  <c r="H18" i="43" l="1"/>
  <c r="I18" i="43" s="1"/>
  <c r="H15" i="42"/>
  <c r="I15" i="42" s="1"/>
  <c r="H16" i="43"/>
  <c r="I16" i="43" s="1"/>
</calcChain>
</file>

<file path=xl/sharedStrings.xml><?xml version="1.0" encoding="utf-8"?>
<sst xmlns="http://schemas.openxmlformats.org/spreadsheetml/2006/main" count="102" uniqueCount="50">
  <si>
    <t>Наименование категории работников образовательных учреждений</t>
  </si>
  <si>
    <t>№ стр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</si>
  <si>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</si>
  <si>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</si>
  <si>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</si>
  <si>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</si>
  <si>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</si>
  <si>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</si>
  <si>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</si>
  <si>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</si>
  <si>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</si>
  <si>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</si>
  <si>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06</t>
  </si>
  <si>
    <t>07</t>
  </si>
  <si>
    <t>08</t>
  </si>
  <si>
    <t>Начальник отдела образования</t>
  </si>
  <si>
    <t xml:space="preserve">администрации Апанасенковского                                                 </t>
  </si>
  <si>
    <t>Старший экономист</t>
  </si>
  <si>
    <t>О.А.Бруславцева</t>
  </si>
  <si>
    <t>Информация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</si>
  <si>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</si>
  <si>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</si>
  <si>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Приложение 1</t>
  </si>
  <si>
    <t>Фонд оплаты труда пед.работников без начислений  по основной должности без внешних совместителей, тыс.руб.</t>
  </si>
  <si>
    <t>Размер средней заработной  платы  пед.работников по основной должности без внешних совместителей, 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</si>
  <si>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</si>
  <si>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</si>
  <si>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Среднесписочная численность пед.работников в обр-х учр-ий,чел</t>
  </si>
  <si>
    <t>Среднесписочная численность работников в обр-х учр-ий,чел</t>
  </si>
  <si>
    <t>педагогические работники детских домов</t>
  </si>
  <si>
    <t xml:space="preserve">преподаватели </t>
  </si>
  <si>
    <t>мастера</t>
  </si>
  <si>
    <t>09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</si>
  <si>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</si>
  <si>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</si>
  <si>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</si>
  <si>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</si>
  <si>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</si>
  <si>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 xml:space="preserve">Педагогические работники СПО, реализующие поготовку квалифицирован -ных рабочих и служащих: из них </t>
  </si>
  <si>
    <t xml:space="preserve">Педагогические работники СПО, реализующие поготовку специалистов среднего звена: из них </t>
  </si>
  <si>
    <t>о 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</si>
  <si>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муниципального округа СК</t>
  </si>
  <si>
    <t>Н.И.Денисенко</t>
  </si>
  <si>
    <t>тел. 8 905 442 38 80, 8 865 55 5-16-76</t>
  </si>
  <si>
    <t>эл. адрес: valya.borisova.82@mail.ru</t>
  </si>
  <si>
    <t>Исп. Ведущий экономист Борисова В.А.</t>
  </si>
  <si>
    <t>Без учёта выплат за классное руководство ФБ</t>
  </si>
  <si>
    <t>октябрь 2024 год</t>
  </si>
  <si>
    <t>январь-октябрь 2024 год</t>
  </si>
  <si>
    <t>Количество человек,чья заработная плата выше 54 789 руб.30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</si>
</sst>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00_р_._-;\-* #,##0.00000_р_._-;_-* &quot;-&quot;??_р_._-;_-@_-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1" fillId="0" borderId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164" fontId="5" fillId="0" borderId="1" xfId="3" applyNumberFormat="1" applyFont="1" applyBorder="1" applyAlignment="1">
      <alignment vertical="center" wrapText="1"/>
    </xf>
    <xf numFmtId="0" fontId="5" fillId="2" borderId="1" xfId="2" applyFont="1" applyFill="1" applyBorder="1" applyAlignment="1">
      <alignment vertical="top" wrapText="1"/>
    </xf>
    <xf numFmtId="49" fontId="5" fillId="2" borderId="1" xfId="2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6" fontId="5" fillId="0" borderId="1" xfId="3" applyNumberFormat="1" applyFont="1" applyBorder="1" applyAlignment="1">
      <alignment vertical="center" wrapText="1"/>
    </xf>
    <xf numFmtId="167" fontId="5" fillId="0" borderId="1" xfId="3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vertical="center" wrapText="1"/>
    </xf>
    <xf numFmtId="165" fontId="5" fillId="0" borderId="1" xfId="3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66" fontId="5" fillId="0" borderId="1" xfId="3" applyNumberFormat="1" applyFont="1" applyBorder="1" applyAlignment="1">
      <alignment horizontal="left" vertical="center" wrapText="1"/>
    </xf>
    <xf numFmtId="165" fontId="5" fillId="0" borderId="1" xfId="3" applyNumberFormat="1" applyFont="1" applyBorder="1" applyAlignment="1">
      <alignment horizontal="left" vertical="center" wrapText="1"/>
    </xf>
    <xf numFmtId="167" fontId="5" fillId="0" borderId="1" xfId="3" applyNumberFormat="1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5" fillId="2" borderId="1" xfId="2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11/Desktop/&#1057;&#1088;&#1077;&#1076;&#1085;&#1103;&#1103;%20&#1079;&#1072;&#1088;&#1087;&#1083;&#1072;&#1090;&#1072;/2023%20&#1089;&#1088;&#1077;&#1076;&#1085;&#1103;&#1103;%20&#1079;&#1087;/10%20&#1057;&#1088;&#1077;&#1076;&#1085;&#1103;&#1103;%20&#1079;&#1087;%20&#1087;&#1086;%20&#1087;&#1077;&#1076;%20.&#1088;&#1072;&#1073;&#1086;&#1090;&#1085;&#1080;&#1082;&#1072;&#1084;%20&#1079;&#1072;%20%20&#1086;&#1082;&#1090;&#1103;&#1073;&#1088;&#1100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январь-февраль"/>
      <sheetName val="март"/>
      <sheetName val="январь-март"/>
      <sheetName val="апрель"/>
      <sheetName val="январь-апрель"/>
      <sheetName val="май"/>
      <sheetName val="январь-май"/>
      <sheetName val="июнь"/>
      <sheetName val="январь-июнь"/>
      <sheetName val="июль"/>
      <sheetName val="январь-июль"/>
      <sheetName val="август"/>
      <sheetName val="январь-август"/>
      <sheetName val="сентябрь"/>
      <sheetName val="январь-сентябрь"/>
      <sheetName val="октябрь"/>
      <sheetName val="январь-октябрь"/>
    </sheetNames>
    <sheetDataSet>
      <sheetData sheetId="0">
        <row r="13">
          <cell r="C13">
            <v>5</v>
          </cell>
        </row>
      </sheetData>
      <sheetData sheetId="1">
        <row r="13">
          <cell r="C13">
            <v>6</v>
          </cell>
        </row>
      </sheetData>
      <sheetData sheetId="2"/>
      <sheetData sheetId="3">
        <row r="14">
          <cell r="C14">
            <v>7</v>
          </cell>
        </row>
      </sheetData>
      <sheetData sheetId="4"/>
      <sheetData sheetId="5">
        <row r="14">
          <cell r="C14">
            <v>10</v>
          </cell>
        </row>
      </sheetData>
      <sheetData sheetId="6"/>
      <sheetData sheetId="7">
        <row r="14">
          <cell r="C14">
            <v>16</v>
          </cell>
        </row>
      </sheetData>
      <sheetData sheetId="8"/>
      <sheetData sheetId="9">
        <row r="14">
          <cell r="C14">
            <v>28</v>
          </cell>
        </row>
      </sheetData>
      <sheetData sheetId="10">
        <row r="13">
          <cell r="F13">
            <v>0</v>
          </cell>
        </row>
        <row r="16">
          <cell r="F16">
            <v>0</v>
          </cell>
        </row>
        <row r="17">
          <cell r="F17">
            <v>0</v>
          </cell>
        </row>
      </sheetData>
      <sheetData sheetId="11">
        <row r="14">
          <cell r="C14">
            <v>22</v>
          </cell>
        </row>
      </sheetData>
      <sheetData sheetId="12"/>
      <sheetData sheetId="13">
        <row r="14">
          <cell r="C14">
            <v>19</v>
          </cell>
        </row>
      </sheetData>
      <sheetData sheetId="14"/>
      <sheetData sheetId="15">
        <row r="14">
          <cell r="C14">
            <v>14</v>
          </cell>
        </row>
      </sheetData>
      <sheetData sheetId="16"/>
      <sheetData sheetId="17">
        <row r="14">
          <cell r="C14">
            <v>11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9"/>
  <sheetViews>
    <sheetView topLeftCell="A14" zoomScale="66" zoomScaleNormal="66" workbookViewId="0">
      <selection activeCell="E14" sqref="E14"/>
    </sheetView>
  </sheetViews>
  <sheetFormatPr defaultRowHeight="18.75" x14ac:dyDescent="0.3"/>
  <cols>
    <col min="1" max="1" width="73.5703125" style="1" customWidth="1"/>
    <col min="2" max="2" width="10.7109375" style="1" customWidth="1"/>
    <col min="3" max="3" width="17.28515625" style="1" customWidth="1"/>
    <col min="4" max="4" width="15.7109375" style="1" customWidth="1"/>
    <col min="5" max="5" width="20.42578125" style="1" customWidth="1"/>
    <col min="6" max="6" width="19" style="19" customWidth="1"/>
    <col min="7" max="7" width="23.140625" style="19" customWidth="1"/>
    <col min="8" max="8" width="22" style="19" customWidth="1"/>
    <col min="9" max="9" width="25.85546875" style="19" customWidth="1"/>
    <col min="10" max="32" width="9.140625" style="19"/>
  </cols>
  <sheetData>
    <row r="1" spans="1:9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3"/>
      <c r="B2" s="3"/>
      <c r="C2" s="3"/>
      <c r="D2" s="3"/>
      <c r="E2" s="2"/>
      <c r="F2" s="3"/>
      <c r="G2" s="3"/>
      <c r="H2" s="3"/>
      <c r="I2" s="4" t="s">
        <v>22</v>
      </c>
    </row>
    <row r="3" spans="1:9" x14ac:dyDescent="0.3">
      <c r="A3" s="3"/>
      <c r="B3" s="3"/>
      <c r="C3" s="3"/>
      <c r="D3" s="3"/>
      <c r="E3" s="2"/>
      <c r="F3" s="3"/>
      <c r="G3" s="3"/>
      <c r="H3" s="3"/>
      <c r="I3" s="2"/>
    </row>
    <row r="4" spans="1:9" x14ac:dyDescent="0.3">
      <c r="A4" s="3"/>
      <c r="B4" s="3"/>
      <c r="C4" s="3"/>
      <c r="D4" s="3"/>
      <c r="E4" s="4"/>
      <c r="F4" s="3"/>
      <c r="G4" s="3"/>
      <c r="H4" s="3"/>
      <c r="I4" s="3"/>
    </row>
    <row r="5" spans="1:9" x14ac:dyDescent="0.3">
      <c r="A5" s="3"/>
      <c r="B5" s="3"/>
      <c r="C5" s="3"/>
      <c r="D5" s="3"/>
      <c r="E5" s="4"/>
      <c r="F5" s="3"/>
      <c r="G5" s="3"/>
      <c r="H5" s="3"/>
      <c r="I5" s="3"/>
    </row>
    <row r="6" spans="1:9" x14ac:dyDescent="0.3">
      <c r="A6" s="3"/>
      <c r="B6" s="2"/>
      <c r="C6" s="5" t="s">
        <v>19</v>
      </c>
      <c r="D6" s="5"/>
      <c r="E6" s="5"/>
      <c r="F6" s="3"/>
      <c r="G6" s="3"/>
      <c r="H6" s="3"/>
      <c r="I6" s="3"/>
    </row>
    <row r="7" spans="1:9" ht="18" customHeight="1" x14ac:dyDescent="0.25">
      <c r="A7" s="39" t="s">
        <v>40</v>
      </c>
      <c r="B7" s="39"/>
      <c r="C7" s="39"/>
      <c r="D7" s="39"/>
      <c r="E7" s="39"/>
      <c r="F7" s="39"/>
      <c r="G7" s="39"/>
      <c r="H7" s="39"/>
      <c r="I7" s="39"/>
    </row>
    <row r="8" spans="1:9" ht="18" customHeight="1" x14ac:dyDescent="0.25">
      <c r="A8" s="39"/>
      <c r="B8" s="39"/>
      <c r="C8" s="39"/>
      <c r="D8" s="39"/>
      <c r="E8" s="39"/>
      <c r="F8" s="39"/>
      <c r="G8" s="39"/>
      <c r="H8" s="39"/>
      <c r="I8" s="39"/>
    </row>
    <row r="9" spans="1:9" ht="18" customHeight="1" x14ac:dyDescent="0.25">
      <c r="A9" s="39"/>
      <c r="B9" s="39"/>
      <c r="C9" s="39"/>
      <c r="D9" s="39"/>
      <c r="E9" s="39"/>
      <c r="F9" s="39"/>
      <c r="G9" s="39"/>
      <c r="H9" s="39"/>
      <c r="I9" s="39"/>
    </row>
    <row r="10" spans="1:9" ht="37.9" customHeight="1" x14ac:dyDescent="0.3">
      <c r="A10" s="5"/>
      <c r="B10" s="5"/>
      <c r="C10" s="5" t="s">
        <v>47</v>
      </c>
      <c r="D10" s="5"/>
      <c r="E10" s="5"/>
      <c r="F10" s="3"/>
      <c r="G10" s="3" t="s">
        <v>46</v>
      </c>
      <c r="H10" s="3"/>
      <c r="I10" s="3"/>
    </row>
    <row r="11" spans="1:9" ht="60.6" customHeight="1" x14ac:dyDescent="0.25">
      <c r="A11" s="40" t="s">
        <v>0</v>
      </c>
      <c r="B11" s="40" t="s">
        <v>1</v>
      </c>
      <c r="C11" s="43" t="s">
        <v>28</v>
      </c>
      <c r="D11" s="44"/>
      <c r="E11" s="44"/>
      <c r="F11" s="44"/>
      <c r="G11" s="44"/>
      <c r="H11" s="45"/>
      <c r="I11" s="46" t="s">
        <v>24</v>
      </c>
    </row>
    <row r="12" spans="1:9" ht="54.6" customHeight="1" x14ac:dyDescent="0.25">
      <c r="A12" s="41"/>
      <c r="B12" s="41"/>
      <c r="C12" s="49" t="s">
        <v>49</v>
      </c>
      <c r="D12" s="49" t="s">
        <v>27</v>
      </c>
      <c r="E12" s="43" t="s">
        <v>23</v>
      </c>
      <c r="F12" s="44"/>
      <c r="G12" s="44"/>
      <c r="H12" s="45"/>
      <c r="I12" s="47"/>
    </row>
    <row r="13" spans="1:9" ht="213" customHeight="1" x14ac:dyDescent="0.25">
      <c r="A13" s="42"/>
      <c r="B13" s="42"/>
      <c r="C13" s="50"/>
      <c r="D13" s="50"/>
      <c r="E13" s="22" t="s">
        <v>20</v>
      </c>
      <c r="F13" s="22" t="s">
        <v>21</v>
      </c>
      <c r="G13" s="22" t="s">
        <v>25</v>
      </c>
      <c r="H13" s="22" t="s">
        <v>26</v>
      </c>
      <c r="I13" s="48"/>
    </row>
    <row r="14" spans="1:9" ht="75.599999999999994" customHeight="1" x14ac:dyDescent="0.25">
      <c r="A14" s="25" t="s">
        <v>2</v>
      </c>
      <c r="B14" s="6" t="s">
        <v>3</v>
      </c>
      <c r="C14" s="23">
        <v>1</v>
      </c>
      <c r="D14" s="24">
        <v>110</v>
      </c>
      <c r="E14" s="21">
        <v>3494.70975</v>
      </c>
      <c r="F14" s="21"/>
      <c r="G14" s="21">
        <v>153.60093000000001</v>
      </c>
      <c r="H14" s="21">
        <f>E14+F14+G14</f>
        <v>3648.31068</v>
      </c>
      <c r="I14" s="7">
        <f>H14/D14*1000</f>
        <v>33166.46072727273</v>
      </c>
    </row>
    <row r="15" spans="1:9" ht="45.75" customHeight="1" x14ac:dyDescent="0.25">
      <c r="A15" s="25" t="s">
        <v>4</v>
      </c>
      <c r="B15" s="6" t="s">
        <v>5</v>
      </c>
      <c r="C15" s="23">
        <f>C16+C17</f>
        <v>70</v>
      </c>
      <c r="D15" s="20">
        <f>D16+D17</f>
        <v>318</v>
      </c>
      <c r="E15" s="21">
        <f t="shared" ref="E15:G15" si="0">E16+E17</f>
        <v>10766.70586</v>
      </c>
      <c r="F15" s="21">
        <f t="shared" si="0"/>
        <v>9.7548600000000008</v>
      </c>
      <c r="G15" s="21">
        <f t="shared" si="0"/>
        <v>487.60598000000005</v>
      </c>
      <c r="H15" s="21">
        <f>H16+H17</f>
        <v>11264.066700000001</v>
      </c>
      <c r="I15" s="7">
        <f t="shared" ref="I15:I18" si="1">H15/D15*1000</f>
        <v>35421.593396226417</v>
      </c>
    </row>
    <row r="16" spans="1:9" ht="42" customHeight="1" x14ac:dyDescent="0.25">
      <c r="A16" s="25" t="s">
        <v>6</v>
      </c>
      <c r="B16" s="6" t="s">
        <v>7</v>
      </c>
      <c r="C16" s="23">
        <v>9</v>
      </c>
      <c r="D16" s="20">
        <v>48</v>
      </c>
      <c r="E16" s="21">
        <v>1487.8483100000001</v>
      </c>
      <c r="F16" s="21">
        <v>9.7548600000000008</v>
      </c>
      <c r="G16" s="21">
        <v>62.989789999999999</v>
      </c>
      <c r="H16" s="21">
        <f>E16+F16+G16</f>
        <v>1560.5929600000002</v>
      </c>
      <c r="I16" s="7">
        <f t="shared" si="1"/>
        <v>32512.353333333336</v>
      </c>
    </row>
    <row r="17" spans="1:9" ht="29.45" customHeight="1" x14ac:dyDescent="0.25">
      <c r="A17" s="25" t="s">
        <v>8</v>
      </c>
      <c r="B17" s="6" t="s">
        <v>9</v>
      </c>
      <c r="C17" s="23">
        <v>61</v>
      </c>
      <c r="D17" s="20">
        <v>270</v>
      </c>
      <c r="E17" s="21">
        <v>9278.8575500000006</v>
      </c>
      <c r="F17" s="21"/>
      <c r="G17" s="21">
        <v>424.61619000000002</v>
      </c>
      <c r="H17" s="21">
        <f>E17+F17+G17</f>
        <v>9703.4737400000013</v>
      </c>
      <c r="I17" s="7">
        <f t="shared" si="1"/>
        <v>35938.791629629632</v>
      </c>
    </row>
    <row r="18" spans="1:9" ht="49.9" customHeight="1" x14ac:dyDescent="0.25">
      <c r="A18" s="25" t="s">
        <v>10</v>
      </c>
      <c r="B18" s="6" t="s">
        <v>11</v>
      </c>
      <c r="C18" s="23">
        <v>0</v>
      </c>
      <c r="D18" s="20">
        <v>19</v>
      </c>
      <c r="E18" s="21">
        <v>683.21392000000003</v>
      </c>
      <c r="F18" s="21"/>
      <c r="G18" s="21">
        <v>24.91066</v>
      </c>
      <c r="H18" s="21">
        <f>E18+F18+G18</f>
        <v>708.12458000000004</v>
      </c>
      <c r="I18" s="7">
        <f t="shared" si="1"/>
        <v>37269.714736842107</v>
      </c>
    </row>
    <row r="19" spans="1:9" ht="29.45" customHeight="1" x14ac:dyDescent="0.25">
      <c r="A19" s="26" t="s">
        <v>29</v>
      </c>
      <c r="B19" s="9" t="s">
        <v>12</v>
      </c>
      <c r="C19" s="10"/>
      <c r="D19" s="11"/>
      <c r="E19" s="11"/>
      <c r="F19" s="11"/>
      <c r="G19" s="11"/>
      <c r="H19" s="11"/>
      <c r="I19" s="12"/>
    </row>
    <row r="20" spans="1:9" ht="46.15" customHeight="1" x14ac:dyDescent="0.25">
      <c r="A20" s="27" t="s">
        <v>38</v>
      </c>
      <c r="B20" s="9" t="s">
        <v>13</v>
      </c>
      <c r="C20" s="10"/>
      <c r="D20" s="11"/>
      <c r="E20" s="11"/>
      <c r="F20" s="11"/>
      <c r="G20" s="11"/>
      <c r="H20" s="11"/>
      <c r="I20" s="12"/>
    </row>
    <row r="21" spans="1:9" ht="35.450000000000003" customHeight="1" x14ac:dyDescent="0.25">
      <c r="A21" s="27" t="s">
        <v>30</v>
      </c>
      <c r="B21" s="9" t="s">
        <v>14</v>
      </c>
      <c r="C21" s="10"/>
      <c r="D21" s="11"/>
      <c r="E21" s="11"/>
      <c r="F21" s="11"/>
      <c r="G21" s="11"/>
      <c r="H21" s="11"/>
      <c r="I21" s="12"/>
    </row>
    <row r="22" spans="1:9" x14ac:dyDescent="0.25">
      <c r="A22" s="27" t="s">
        <v>31</v>
      </c>
      <c r="B22" s="9" t="s">
        <v>32</v>
      </c>
      <c r="C22" s="10"/>
      <c r="D22" s="11"/>
      <c r="E22" s="11"/>
      <c r="F22" s="11"/>
      <c r="G22" s="11"/>
      <c r="H22" s="11"/>
      <c r="I22" s="12"/>
    </row>
    <row r="23" spans="1:9" ht="70.900000000000006" customHeight="1" x14ac:dyDescent="0.25">
      <c r="A23" s="27" t="s">
        <v>39</v>
      </c>
      <c r="B23" s="9" t="s">
        <v>33</v>
      </c>
      <c r="C23" s="10"/>
      <c r="D23" s="11"/>
      <c r="E23" s="11"/>
      <c r="F23" s="11"/>
      <c r="G23" s="11"/>
      <c r="H23" s="11"/>
      <c r="I23" s="12"/>
    </row>
    <row r="24" spans="1:9" ht="20.45" customHeight="1" x14ac:dyDescent="0.25">
      <c r="A24" s="27" t="s">
        <v>30</v>
      </c>
      <c r="B24" s="9" t="s">
        <v>34</v>
      </c>
      <c r="C24" s="10"/>
      <c r="D24" s="11"/>
      <c r="E24" s="11"/>
      <c r="F24" s="11"/>
      <c r="G24" s="11"/>
      <c r="H24" s="11"/>
      <c r="I24" s="12"/>
    </row>
    <row r="25" spans="1:9" x14ac:dyDescent="0.25">
      <c r="A25" s="13" t="s">
        <v>31</v>
      </c>
      <c r="B25" s="9" t="s">
        <v>35</v>
      </c>
      <c r="C25" s="14"/>
      <c r="D25" s="11"/>
      <c r="E25" s="11"/>
      <c r="F25" s="11"/>
      <c r="G25" s="11"/>
      <c r="H25" s="15"/>
      <c r="I25" s="16"/>
    </row>
    <row r="26" spans="1:9" ht="56.25" x14ac:dyDescent="0.25">
      <c r="A26" s="8" t="s">
        <v>36</v>
      </c>
      <c r="B26" s="9" t="s">
        <v>37</v>
      </c>
      <c r="C26" s="17"/>
      <c r="D26" s="18"/>
      <c r="E26" s="18"/>
      <c r="F26" s="18"/>
      <c r="G26" s="18"/>
      <c r="H26" s="15"/>
      <c r="I26" s="16"/>
    </row>
    <row r="27" spans="1:9" x14ac:dyDescent="0.3">
      <c r="A27" s="5"/>
      <c r="B27" s="5"/>
      <c r="C27" s="5"/>
      <c r="D27" s="5"/>
      <c r="E27" s="5"/>
      <c r="F27" s="3"/>
      <c r="G27" s="3"/>
      <c r="H27" s="3"/>
      <c r="I27" s="3"/>
    </row>
    <row r="28" spans="1:9" x14ac:dyDescent="0.3">
      <c r="A28" s="5" t="s">
        <v>15</v>
      </c>
      <c r="B28" s="5"/>
      <c r="C28" s="5"/>
      <c r="D28" s="5"/>
      <c r="E28" s="5"/>
      <c r="F28" s="3"/>
      <c r="G28" s="3"/>
      <c r="H28" s="3"/>
      <c r="I28" s="3"/>
    </row>
    <row r="29" spans="1:9" x14ac:dyDescent="0.3">
      <c r="A29" s="5" t="s">
        <v>16</v>
      </c>
      <c r="B29" s="5"/>
      <c r="C29" s="5"/>
      <c r="D29" s="5" t="s">
        <v>42</v>
      </c>
      <c r="E29" s="5"/>
      <c r="F29" s="3"/>
      <c r="G29" s="3"/>
      <c r="H29" s="3"/>
      <c r="I29" s="3"/>
    </row>
    <row r="30" spans="1:9" x14ac:dyDescent="0.3">
      <c r="A30" s="5" t="s">
        <v>41</v>
      </c>
      <c r="B30" s="5"/>
      <c r="C30" s="5"/>
      <c r="D30" s="5"/>
      <c r="E30" s="5"/>
      <c r="F30" s="3"/>
      <c r="G30" s="3"/>
      <c r="H30" s="3"/>
      <c r="I30" s="3"/>
    </row>
    <row r="31" spans="1:9" x14ac:dyDescent="0.3">
      <c r="A31" s="5"/>
      <c r="B31" s="5"/>
      <c r="C31" s="5"/>
      <c r="D31" s="5"/>
      <c r="E31" s="5"/>
      <c r="F31" s="3"/>
      <c r="G31" s="3"/>
      <c r="H31" s="3"/>
      <c r="I31" s="3"/>
    </row>
    <row r="32" spans="1:9" x14ac:dyDescent="0.3">
      <c r="A32" s="5" t="s">
        <v>17</v>
      </c>
      <c r="B32" s="5"/>
      <c r="C32" s="5"/>
      <c r="D32" s="5" t="s">
        <v>18</v>
      </c>
      <c r="E32" s="5"/>
      <c r="F32" s="3"/>
      <c r="G32" s="3"/>
      <c r="H32" s="3"/>
      <c r="I32" s="3"/>
    </row>
    <row r="33" spans="1:9" x14ac:dyDescent="0.3">
      <c r="A33" s="5"/>
      <c r="B33" s="5"/>
      <c r="C33" s="5"/>
      <c r="D33" s="5"/>
      <c r="E33" s="5"/>
      <c r="F33" s="3"/>
      <c r="G33" s="3"/>
      <c r="H33" s="3"/>
      <c r="I33" s="3"/>
    </row>
    <row r="34" spans="1:9" x14ac:dyDescent="0.3">
      <c r="A34" s="5" t="s">
        <v>45</v>
      </c>
      <c r="B34" s="5"/>
      <c r="C34" s="5"/>
      <c r="D34" s="5"/>
      <c r="E34" s="5"/>
      <c r="F34" s="3"/>
      <c r="G34" s="3"/>
      <c r="H34" s="3"/>
      <c r="I34" s="3"/>
    </row>
    <row r="35" spans="1:9" x14ac:dyDescent="0.3">
      <c r="A35" s="5" t="s">
        <v>43</v>
      </c>
      <c r="B35" s="5"/>
      <c r="C35" s="5"/>
      <c r="D35" s="5"/>
      <c r="E35" s="5"/>
      <c r="F35" s="3"/>
      <c r="G35" s="3"/>
      <c r="H35" s="3"/>
      <c r="I35" s="3"/>
    </row>
    <row r="36" spans="1:9" x14ac:dyDescent="0.3">
      <c r="A36" s="5" t="s">
        <v>44</v>
      </c>
      <c r="B36" s="5"/>
      <c r="C36" s="5"/>
      <c r="D36" s="5"/>
      <c r="E36" s="5"/>
      <c r="F36" s="3"/>
      <c r="G36" s="3"/>
      <c r="H36" s="3"/>
      <c r="I36" s="3"/>
    </row>
    <row r="37" spans="1:9" x14ac:dyDescent="0.3">
      <c r="A37" s="5"/>
      <c r="B37" s="5"/>
      <c r="C37" s="5"/>
      <c r="D37" s="5"/>
      <c r="E37" s="3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</sheetData>
  <mergeCells count="8">
    <mergeCell ref="A7:I9"/>
    <mergeCell ref="A11:A13"/>
    <mergeCell ref="B11:B13"/>
    <mergeCell ref="C11:H11"/>
    <mergeCell ref="I11:I13"/>
    <mergeCell ref="C12:C13"/>
    <mergeCell ref="D12:D13"/>
    <mergeCell ref="E12:H12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zoomScale="64" zoomScaleNormal="64" workbookViewId="0">
      <selection activeCell="D16" sqref="D16"/>
    </sheetView>
  </sheetViews>
  <sheetFormatPr defaultRowHeight="18.75" x14ac:dyDescent="0.3"/>
  <cols>
    <col min="1" max="1" width="69.42578125" style="1" customWidth="1"/>
    <col min="2" max="2" width="9" style="1" customWidth="1"/>
    <col min="3" max="3" width="16.85546875" style="1" customWidth="1"/>
    <col min="4" max="4" width="17.85546875" style="1" customWidth="1"/>
    <col min="5" max="5" width="24.42578125" style="1" customWidth="1"/>
    <col min="6" max="6" width="20.140625" style="19" customWidth="1"/>
    <col min="7" max="7" width="26" style="19" customWidth="1"/>
    <col min="8" max="8" width="20.140625" style="19" customWidth="1"/>
    <col min="9" max="9" width="23.28515625" style="19" customWidth="1"/>
    <col min="10" max="10" width="20.140625" customWidth="1"/>
  </cols>
  <sheetData>
    <row r="1" spans="1:9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A3" s="3"/>
      <c r="B3" s="3"/>
      <c r="C3" s="3"/>
      <c r="D3" s="3"/>
      <c r="E3" s="2"/>
      <c r="F3" s="3"/>
      <c r="G3" s="3"/>
      <c r="H3" s="3"/>
      <c r="I3" s="4" t="s">
        <v>22</v>
      </c>
    </row>
    <row r="4" spans="1:9" x14ac:dyDescent="0.3">
      <c r="A4" s="3"/>
      <c r="B4" s="3"/>
      <c r="C4" s="3"/>
      <c r="D4" s="3"/>
      <c r="E4" s="2"/>
      <c r="F4" s="3"/>
      <c r="G4" s="3"/>
      <c r="H4" s="3"/>
      <c r="I4" s="2"/>
    </row>
    <row r="5" spans="1:9" x14ac:dyDescent="0.3">
      <c r="A5" s="3"/>
      <c r="B5" s="3"/>
      <c r="C5" s="3"/>
      <c r="D5" s="3"/>
      <c r="E5" s="4"/>
      <c r="F5" s="3"/>
      <c r="G5" s="3"/>
      <c r="H5" s="3"/>
      <c r="I5" s="3"/>
    </row>
    <row r="6" spans="1:9" x14ac:dyDescent="0.3">
      <c r="A6" s="3"/>
      <c r="B6" s="3"/>
      <c r="C6" s="3"/>
      <c r="D6" s="3"/>
      <c r="E6" s="4"/>
      <c r="F6" s="3"/>
      <c r="G6" s="3"/>
      <c r="H6" s="3"/>
      <c r="I6" s="3"/>
    </row>
    <row r="7" spans="1:9" x14ac:dyDescent="0.3">
      <c r="A7" s="3"/>
      <c r="B7" s="2"/>
      <c r="C7" s="5" t="s">
        <v>19</v>
      </c>
      <c r="D7" s="5"/>
      <c r="E7" s="5"/>
      <c r="F7" s="3"/>
      <c r="G7" s="3"/>
      <c r="H7" s="3"/>
      <c r="I7" s="3"/>
    </row>
    <row r="8" spans="1:9" ht="12.75" x14ac:dyDescent="0.2">
      <c r="A8" s="39" t="s">
        <v>40</v>
      </c>
      <c r="B8" s="39"/>
      <c r="C8" s="39"/>
      <c r="D8" s="39"/>
      <c r="E8" s="39"/>
      <c r="F8" s="39"/>
      <c r="G8" s="39"/>
      <c r="H8" s="39"/>
      <c r="I8" s="39"/>
    </row>
    <row r="9" spans="1:9" ht="12.75" x14ac:dyDescent="0.2">
      <c r="A9" s="39"/>
      <c r="B9" s="39"/>
      <c r="C9" s="39"/>
      <c r="D9" s="39"/>
      <c r="E9" s="39"/>
      <c r="F9" s="39"/>
      <c r="G9" s="39"/>
      <c r="H9" s="39"/>
      <c r="I9" s="39"/>
    </row>
    <row r="10" spans="1:9" ht="12.75" x14ac:dyDescent="0.2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37.5" customHeight="1" x14ac:dyDescent="0.3">
      <c r="A11" s="5"/>
      <c r="B11" s="5"/>
      <c r="C11" s="5" t="s">
        <v>48</v>
      </c>
      <c r="D11" s="5"/>
      <c r="E11" s="5"/>
      <c r="F11" s="3"/>
      <c r="G11" s="3" t="s">
        <v>46</v>
      </c>
      <c r="H11" s="3"/>
      <c r="I11" s="3"/>
    </row>
    <row r="12" spans="1:9" x14ac:dyDescent="0.2">
      <c r="A12" s="51" t="s">
        <v>0</v>
      </c>
      <c r="B12" s="51" t="s">
        <v>1</v>
      </c>
      <c r="C12" s="43" t="s">
        <v>28</v>
      </c>
      <c r="D12" s="44"/>
      <c r="E12" s="44"/>
      <c r="F12" s="44"/>
      <c r="G12" s="44"/>
      <c r="H12" s="45"/>
      <c r="I12" s="52" t="s">
        <v>24</v>
      </c>
    </row>
    <row r="13" spans="1:9" ht="18.75" customHeight="1" x14ac:dyDescent="0.2">
      <c r="A13" s="51"/>
      <c r="B13" s="51"/>
      <c r="C13" s="49" t="s">
        <v>49</v>
      </c>
      <c r="D13" s="49" t="s">
        <v>27</v>
      </c>
      <c r="E13" s="53" t="s">
        <v>23</v>
      </c>
      <c r="F13" s="53"/>
      <c r="G13" s="53"/>
      <c r="H13" s="53"/>
      <c r="I13" s="52"/>
    </row>
    <row r="14" spans="1:9" ht="150" x14ac:dyDescent="0.2">
      <c r="A14" s="51"/>
      <c r="B14" s="51"/>
      <c r="C14" s="50"/>
      <c r="D14" s="50"/>
      <c r="E14" s="22" t="s">
        <v>20</v>
      </c>
      <c r="F14" s="22" t="s">
        <v>21</v>
      </c>
      <c r="G14" s="22" t="s">
        <v>25</v>
      </c>
      <c r="H14" s="22" t="s">
        <v>26</v>
      </c>
      <c r="I14" s="52"/>
    </row>
    <row r="15" spans="1:9" s="37" customFormat="1" ht="44.25" customHeight="1" x14ac:dyDescent="0.2">
      <c r="A15" s="25" t="s">
        <v>2</v>
      </c>
      <c r="B15" s="28" t="s">
        <v>3</v>
      </c>
      <c r="C15" s="29">
        <v>11.8</v>
      </c>
      <c r="D15" s="30">
        <v>110</v>
      </c>
      <c r="E15" s="31">
        <v>33013.001109999997</v>
      </c>
      <c r="F15" s="31">
        <f>'[1]январь-июнь'!F13+[1]июль!F14+[1]август!F14+[1]сентябрь!F14</f>
        <v>0</v>
      </c>
      <c r="G15" s="31">
        <v>3195.9931700000002</v>
      </c>
      <c r="H15" s="31">
        <f>E15+F15+G15</f>
        <v>36208.994279999999</v>
      </c>
      <c r="I15" s="32">
        <f t="shared" ref="I15:I18" si="0">H15/D15*1000/10</f>
        <v>32917.267527272728</v>
      </c>
    </row>
    <row r="16" spans="1:9" s="37" customFormat="1" ht="44.25" customHeight="1" x14ac:dyDescent="0.2">
      <c r="A16" s="25" t="s">
        <v>4</v>
      </c>
      <c r="B16" s="28" t="s">
        <v>5</v>
      </c>
      <c r="C16" s="32">
        <f>C17+C18</f>
        <v>113.7</v>
      </c>
      <c r="D16" s="30">
        <f>D17+D18</f>
        <v>307.60000000000002</v>
      </c>
      <c r="E16" s="31">
        <f t="shared" ref="E16:H16" si="1">E17+E18</f>
        <v>124709.58308</v>
      </c>
      <c r="F16" s="31">
        <f t="shared" si="1"/>
        <v>82.798919999999995</v>
      </c>
      <c r="G16" s="31">
        <f t="shared" si="1"/>
        <v>8593.2459699999999</v>
      </c>
      <c r="H16" s="31">
        <f t="shared" si="1"/>
        <v>133385.62797</v>
      </c>
      <c r="I16" s="32">
        <f t="shared" si="0"/>
        <v>43363.338091677506</v>
      </c>
    </row>
    <row r="17" spans="1:9" s="37" customFormat="1" ht="44.25" customHeight="1" x14ac:dyDescent="0.2">
      <c r="A17" s="25" t="s">
        <v>6</v>
      </c>
      <c r="B17" s="28" t="s">
        <v>7</v>
      </c>
      <c r="C17" s="32">
        <v>10.9</v>
      </c>
      <c r="D17" s="30">
        <v>46</v>
      </c>
      <c r="E17" s="31">
        <v>14789.11501</v>
      </c>
      <c r="F17" s="31">
        <v>82.798919999999995</v>
      </c>
      <c r="G17" s="31">
        <v>1170.04078</v>
      </c>
      <c r="H17" s="31">
        <f>E17+F17+G17</f>
        <v>16041.954709999998</v>
      </c>
      <c r="I17" s="32">
        <f t="shared" si="0"/>
        <v>34873.81458695652</v>
      </c>
    </row>
    <row r="18" spans="1:9" s="37" customFormat="1" ht="44.25" customHeight="1" x14ac:dyDescent="0.2">
      <c r="A18" s="25" t="s">
        <v>8</v>
      </c>
      <c r="B18" s="28" t="s">
        <v>9</v>
      </c>
      <c r="C18" s="32">
        <v>102.8</v>
      </c>
      <c r="D18" s="30">
        <v>261.60000000000002</v>
      </c>
      <c r="E18" s="31">
        <v>109920.46807</v>
      </c>
      <c r="F18" s="31">
        <f>'[1]январь-июнь'!F16+[1]июль!F17+[1]август!F17+[1]сентябрь!F17</f>
        <v>0</v>
      </c>
      <c r="G18" s="31">
        <v>7423.2051899999997</v>
      </c>
      <c r="H18" s="31">
        <f>E18+F18+G18</f>
        <v>117343.67326</v>
      </c>
      <c r="I18" s="32">
        <f t="shared" si="0"/>
        <v>44856.144212538216</v>
      </c>
    </row>
    <row r="19" spans="1:9" s="37" customFormat="1" ht="44.25" customHeight="1" x14ac:dyDescent="0.2">
      <c r="A19" s="25" t="s">
        <v>10</v>
      </c>
      <c r="B19" s="28" t="s">
        <v>11</v>
      </c>
      <c r="C19" s="30">
        <v>3.5</v>
      </c>
      <c r="D19" s="30">
        <v>20.100000000000001</v>
      </c>
      <c r="E19" s="31">
        <v>7947.0435699999998</v>
      </c>
      <c r="F19" s="31">
        <f>'[1]январь-июнь'!F17+[1]июль!F18+[1]август!F18+[1]сентябрь!F18</f>
        <v>0</v>
      </c>
      <c r="G19" s="31">
        <v>496.52114999999998</v>
      </c>
      <c r="H19" s="31">
        <f t="shared" ref="H19" si="2">E19+F19+G19</f>
        <v>8443.5647200000003</v>
      </c>
      <c r="I19" s="32">
        <f>H19/D19*1000/10</f>
        <v>42007.784676616917</v>
      </c>
    </row>
    <row r="20" spans="1:9" s="37" customFormat="1" ht="44.25" customHeight="1" x14ac:dyDescent="0.2">
      <c r="A20" s="26" t="s">
        <v>29</v>
      </c>
      <c r="B20" s="38" t="s">
        <v>12</v>
      </c>
      <c r="C20" s="33"/>
      <c r="D20" s="34"/>
      <c r="E20" s="35"/>
      <c r="F20" s="35"/>
      <c r="G20" s="35"/>
      <c r="H20" s="34"/>
      <c r="I20" s="36"/>
    </row>
    <row r="21" spans="1:9" s="37" customFormat="1" ht="44.25" customHeight="1" x14ac:dyDescent="0.2">
      <c r="A21" s="27" t="s">
        <v>38</v>
      </c>
      <c r="B21" s="38" t="s">
        <v>13</v>
      </c>
      <c r="C21" s="33"/>
      <c r="D21" s="34"/>
      <c r="E21" s="34"/>
      <c r="F21" s="34"/>
      <c r="G21" s="34"/>
      <c r="H21" s="34"/>
      <c r="I21" s="36"/>
    </row>
    <row r="22" spans="1:9" x14ac:dyDescent="0.2">
      <c r="A22" s="13" t="s">
        <v>30</v>
      </c>
      <c r="B22" s="9" t="s">
        <v>14</v>
      </c>
      <c r="C22" s="10"/>
      <c r="D22" s="11"/>
      <c r="E22" s="11"/>
      <c r="F22" s="11"/>
      <c r="G22" s="11"/>
      <c r="H22" s="11"/>
      <c r="I22" s="12"/>
    </row>
    <row r="23" spans="1:9" x14ac:dyDescent="0.2">
      <c r="A23" s="13" t="s">
        <v>31</v>
      </c>
      <c r="B23" s="9" t="s">
        <v>32</v>
      </c>
      <c r="C23" s="10"/>
      <c r="D23" s="11"/>
      <c r="E23" s="11"/>
      <c r="F23" s="11"/>
      <c r="G23" s="11"/>
      <c r="H23" s="11"/>
      <c r="I23" s="12"/>
    </row>
    <row r="24" spans="1:9" ht="37.5" x14ac:dyDescent="0.2">
      <c r="A24" s="13" t="s">
        <v>39</v>
      </c>
      <c r="B24" s="9" t="s">
        <v>33</v>
      </c>
      <c r="C24" s="10"/>
      <c r="D24" s="11"/>
      <c r="E24" s="11"/>
      <c r="F24" s="11"/>
      <c r="G24" s="11"/>
      <c r="H24" s="11"/>
      <c r="I24" s="12"/>
    </row>
    <row r="25" spans="1:9" x14ac:dyDescent="0.2">
      <c r="A25" s="13" t="s">
        <v>30</v>
      </c>
      <c r="B25" s="9" t="s">
        <v>34</v>
      </c>
      <c r="C25" s="10"/>
      <c r="D25" s="11"/>
      <c r="E25" s="11"/>
      <c r="F25" s="11"/>
      <c r="G25" s="11"/>
      <c r="H25" s="11"/>
      <c r="I25" s="12"/>
    </row>
    <row r="26" spans="1:9" x14ac:dyDescent="0.2">
      <c r="A26" s="13" t="s">
        <v>31</v>
      </c>
      <c r="B26" s="9" t="s">
        <v>35</v>
      </c>
      <c r="C26" s="14"/>
      <c r="D26" s="11"/>
      <c r="E26" s="11"/>
      <c r="F26" s="11"/>
      <c r="G26" s="11"/>
      <c r="H26" s="15"/>
      <c r="I26" s="16"/>
    </row>
    <row r="27" spans="1:9" ht="56.25" x14ac:dyDescent="0.2">
      <c r="A27" s="8" t="s">
        <v>36</v>
      </c>
      <c r="B27" s="9" t="s">
        <v>37</v>
      </c>
      <c r="C27" s="17"/>
      <c r="D27" s="18"/>
      <c r="E27" s="18"/>
      <c r="F27" s="18"/>
      <c r="G27" s="18"/>
      <c r="H27" s="15"/>
      <c r="I27" s="16"/>
    </row>
    <row r="29" spans="1:9" x14ac:dyDescent="0.3">
      <c r="A29" s="5" t="s">
        <v>15</v>
      </c>
      <c r="B29" s="5"/>
      <c r="C29" s="5"/>
      <c r="D29" s="5"/>
      <c r="E29" s="5"/>
    </row>
    <row r="30" spans="1:9" x14ac:dyDescent="0.3">
      <c r="A30" s="5" t="s">
        <v>16</v>
      </c>
      <c r="B30" s="5"/>
      <c r="C30" s="5"/>
      <c r="D30" s="5" t="s">
        <v>42</v>
      </c>
      <c r="E30" s="5"/>
    </row>
    <row r="31" spans="1:9" x14ac:dyDescent="0.3">
      <c r="A31" s="5" t="s">
        <v>41</v>
      </c>
      <c r="B31" s="5"/>
      <c r="C31" s="5"/>
      <c r="D31" s="5"/>
      <c r="E31" s="5"/>
    </row>
    <row r="32" spans="1:9" x14ac:dyDescent="0.3">
      <c r="A32" s="5"/>
      <c r="B32" s="5"/>
      <c r="C32" s="5"/>
      <c r="D32" s="5"/>
      <c r="E32" s="5"/>
    </row>
    <row r="33" spans="1:5" x14ac:dyDescent="0.3">
      <c r="A33" s="5" t="s">
        <v>17</v>
      </c>
      <c r="B33" s="5"/>
      <c r="C33" s="5"/>
      <c r="D33" s="5" t="s">
        <v>18</v>
      </c>
      <c r="E33" s="5"/>
    </row>
    <row r="34" spans="1:5" x14ac:dyDescent="0.3">
      <c r="A34" s="5"/>
      <c r="B34" s="5"/>
      <c r="C34" s="5"/>
      <c r="D34" s="5"/>
      <c r="E34" s="5"/>
    </row>
    <row r="35" spans="1:5" x14ac:dyDescent="0.3">
      <c r="A35" s="5" t="s">
        <v>45</v>
      </c>
      <c r="B35" s="5"/>
      <c r="C35" s="5"/>
      <c r="D35" s="5"/>
      <c r="E35" s="5"/>
    </row>
    <row r="36" spans="1:5" x14ac:dyDescent="0.3">
      <c r="A36" s="5" t="s">
        <v>43</v>
      </c>
      <c r="B36" s="5"/>
      <c r="C36" s="5"/>
      <c r="D36" s="5"/>
      <c r="E36" s="5"/>
    </row>
    <row r="37" spans="1:5" x14ac:dyDescent="0.3">
      <c r="A37" s="5" t="s">
        <v>44</v>
      </c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3"/>
    </row>
  </sheetData>
  <mergeCells count="8">
    <mergeCell ref="A8:I10"/>
    <mergeCell ref="A12:A14"/>
    <mergeCell ref="B12:B14"/>
    <mergeCell ref="C12:H12"/>
    <mergeCell ref="I12:I14"/>
    <mergeCell ref="C13:C14"/>
    <mergeCell ref="D13:D14"/>
    <mergeCell ref="E13:H13"/>
  </mergeCell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</vt:lpstr>
      <vt:lpstr>январь-октябрь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</dc:creator>
  <cp:lastModifiedBy>RePack by SPecialiST</cp:lastModifiedBy>
  <cp:lastPrinted>2024-11-02T06:32:10Z</cp:lastPrinted>
  <dcterms:created xsi:type="dcterms:W3CDTF">2020-11-05T13:33:42Z</dcterms:created>
  <dcterms:modified xsi:type="dcterms:W3CDTF">2024-11-08T08:37:25Z</dcterms:modified>
</cp:coreProperties>
</file>