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346E1C25-7677-41BE-8CA7-221F5025E545}" xr6:coauthVersionLast="47" xr6:coauthVersionMax="47" xr10:uidLastSave="{00000000-0000-0000-0000-000000000000}"/>
  <bookViews>
    <workbookView xWindow="-120" yWindow="-120" windowWidth="29040" windowHeight="15720" tabRatio="951" xr2:uid="{00000000-000D-0000-FFFF-FFFF00000000}"/>
  </bookViews>
  <sheets>
    <sheet name="ноябрь" sheetId="42" r:id="rId1"/>
    <sheet name="январь-ноябрь" sheetId="43" r:id="rId2"/>
  </sheets>
  <externalReferences>
    <externalReference r:id="rId3"/>
  </externalReferences>
  <definedNames>
    <definedName name="дзхж">#REF!</definedName>
    <definedName name="ол">#REF!</definedName>
    <definedName name="ээээээ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43" l="1"/>
  <c r="E17" i="43"/>
  <c r="H17" i="43" s="1"/>
  <c r="I17" i="43" s="1"/>
  <c r="D17" i="43"/>
  <c r="G16" i="43"/>
  <c r="F16" i="43"/>
  <c r="E16" i="43"/>
  <c r="E14" i="43" s="1"/>
  <c r="D16" i="43"/>
  <c r="G15" i="43"/>
  <c r="F15" i="43"/>
  <c r="E15" i="43"/>
  <c r="D15" i="43"/>
  <c r="G14" i="43"/>
  <c r="F14" i="43"/>
  <c r="D14" i="43"/>
  <c r="C14" i="43"/>
  <c r="G13" i="43"/>
  <c r="E13" i="43"/>
  <c r="D13" i="43"/>
  <c r="G17" i="42"/>
  <c r="E17" i="42"/>
  <c r="H17" i="42" s="1"/>
  <c r="I17" i="42" s="1"/>
  <c r="D17" i="42"/>
  <c r="G16" i="42"/>
  <c r="F16" i="42"/>
  <c r="E16" i="42"/>
  <c r="D16" i="42"/>
  <c r="G15" i="42"/>
  <c r="F15" i="42"/>
  <c r="F14" i="42" s="1"/>
  <c r="E15" i="42"/>
  <c r="D15" i="42"/>
  <c r="D14" i="42" s="1"/>
  <c r="E14" i="42"/>
  <c r="C14" i="42"/>
  <c r="G13" i="42"/>
  <c r="E13" i="42"/>
  <c r="D13" i="42"/>
  <c r="G14" i="42" l="1"/>
  <c r="H13" i="42"/>
  <c r="I13" i="42" s="1"/>
  <c r="H15" i="42"/>
  <c r="I15" i="42" s="1"/>
  <c r="H16" i="42"/>
  <c r="I16" i="42" s="1"/>
  <c r="H14" i="42"/>
  <c r="I14" i="42" s="1"/>
  <c r="H13" i="43"/>
  <c r="I13" i="43" s="1"/>
  <c r="H14" i="43"/>
  <c r="I14" i="43" s="1"/>
  <c r="H15" i="43"/>
  <c r="I15" i="43" s="1"/>
  <c r="H16" i="43"/>
  <c r="I16" i="43" s="1"/>
</calcChain>
</file>

<file path=xl/sharedStrings.xml><?xml version="1.0" encoding="utf-8"?>
<sst xmlns="http://schemas.openxmlformats.org/spreadsheetml/2006/main" count="102" uniqueCount="53">
  <si>
    <t>Наименование категории работников образовательных учреждений</t>
  </si>
  <si>
    <t>№ стр</t>
  </si>
  <si>
    <t>педагогические работники дошкольных образовательных учреждений</t>
  </si>
  <si>
    <t>01</t>
  </si>
  <si>
    <t>педагогические работники учреждений, реализующих программы общего образования</t>
  </si>
  <si>
    <t>02</t>
  </si>
  <si>
    <t>педагогические работники учреждений(без учёта учителей)</t>
  </si>
  <si>
    <t>03</t>
  </si>
  <si>
    <t>учителя общеобразовательных учреждений</t>
  </si>
  <si>
    <t>04</t>
  </si>
  <si>
    <t>педагогические работники учреждений дополнительного образования</t>
  </si>
  <si>
    <t>05</t>
  </si>
  <si>
    <t>06</t>
  </si>
  <si>
    <t>07</t>
  </si>
  <si>
    <t>08</t>
  </si>
  <si>
    <t>Начальник отдела образования</t>
  </si>
  <si>
    <t xml:space="preserve">администрации Апанасенковского                                                 </t>
  </si>
  <si>
    <t>Старший экономист</t>
  </si>
  <si>
    <t>О.А.Бруславцева</t>
  </si>
  <si>
    <t>Информация</t>
  </si>
  <si>
    <t>Фонд заработной платы за счет бюджетных средств, тыс.руб.</t>
  </si>
  <si>
    <t>Фонд заработной платы за счет внебюджетных средств, тыс.руб.</t>
  </si>
  <si>
    <t>Приложение 1</t>
  </si>
  <si>
    <t>Фонд оплаты труда пед.работников без начислений  по основной должности без внешних совместителей, тыс.руб.</t>
  </si>
  <si>
    <t>Размер средней заработной  платы  пед.работников по основной должности без внешних совместителей, руб.</t>
  </si>
  <si>
    <t>Меры социальной поддержки пед.раб. списочного состава (без внешних совместителей), тыс.руб.</t>
  </si>
  <si>
    <t>ВСЕГО ФОТ, тыс.руб.</t>
  </si>
  <si>
    <t>Среднесписочная численность пед.работников в обр-х учр-ий,чел</t>
  </si>
  <si>
    <t>Среднесписочная численность работников в обр-х учр-ий,чел</t>
  </si>
  <si>
    <t>педагогические работники детских домов</t>
  </si>
  <si>
    <t xml:space="preserve">преподаватели </t>
  </si>
  <si>
    <t>мастера</t>
  </si>
  <si>
    <t>09</t>
  </si>
  <si>
    <t>10</t>
  </si>
  <si>
    <t>11</t>
  </si>
  <si>
    <t>12</t>
  </si>
  <si>
    <t xml:space="preserve">профессорско-преподавательский персонал образовательных учреждений высшего профессионального образования </t>
  </si>
  <si>
    <t>13</t>
  </si>
  <si>
    <t>о  размере средней заработной платы педагогических работников образовательных учреждений  отдела образования администрации Апанасенковского муниципального округа Ставропольского края</t>
  </si>
  <si>
    <t>муниципального округа СК</t>
  </si>
  <si>
    <t>Н.И.Денисенко</t>
  </si>
  <si>
    <t>Без учёта выплат за классное руководство ФБ</t>
  </si>
  <si>
    <t>ноябрь 2023 год</t>
  </si>
  <si>
    <t>Количество человек,чья заработная плата выше 35 671 руб.40 коп.</t>
  </si>
  <si>
    <t>Приложение 2</t>
  </si>
  <si>
    <t>о размере средней заработной платы педагогических работников образовательных учреждений  отдела образования администрации Апанасенковского муниципального округа Ставропольского края</t>
  </si>
  <si>
    <t>январь-ноябрь 2023 год</t>
  </si>
  <si>
    <t>Количество человек, чья заработная плата выше 35 671 руб.40 коп.</t>
  </si>
  <si>
    <r>
      <t xml:space="preserve">Педагогические работники СПО, реализующие поготовку квалифицирован -ных рабочих и служащих: </t>
    </r>
    <r>
      <rPr>
        <b/>
        <sz val="14"/>
        <rFont val="Times New Roman"/>
        <family val="1"/>
        <charset val="204"/>
      </rPr>
      <t xml:space="preserve">из них </t>
    </r>
  </si>
  <si>
    <r>
      <t xml:space="preserve">Педагогические работники СПО, реализующие поготовку специалистов среднего звена: </t>
    </r>
    <r>
      <rPr>
        <b/>
        <sz val="14"/>
        <rFont val="Times New Roman"/>
        <family val="1"/>
        <charset val="204"/>
      </rPr>
      <t xml:space="preserve">из них </t>
    </r>
  </si>
  <si>
    <t>Исп. Ведущий экономист Борисова В.А.</t>
  </si>
  <si>
    <t>тел. 8 905 442 38 80, 8 865 55 5-16-76</t>
  </si>
  <si>
    <t>эл. адрес: valya.borisova.82@mail.ru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</si>
</sst>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</numFmts>
  <fonts count="16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164" fontId="1" fillId="0" borderId="0" applyFill="0" applyBorder="0" applyAlignment="0" applyProtection="0"/>
  </cellStyleXfs>
  <cellXfs count="62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166" fontId="5" fillId="3" borderId="1" xfId="3" applyNumberFormat="1" applyFont="1" applyFill="1" applyBorder="1" applyAlignment="1">
      <alignment vertical="center"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8" fillId="0" borderId="0" xfId="0" applyFont="1"/>
    <xf numFmtId="166" fontId="8" fillId="3" borderId="1" xfId="3" applyNumberFormat="1" applyFont="1" applyFill="1" applyBorder="1" applyAlignment="1">
      <alignment vertical="center" wrapText="1"/>
    </xf>
    <xf numFmtId="164" fontId="8" fillId="0" borderId="1" xfId="3" applyFont="1" applyBorder="1" applyAlignment="1">
      <alignment horizontal="center" vertical="center" wrapText="1"/>
    </xf>
    <xf numFmtId="0" fontId="4" fillId="0" borderId="0" xfId="0" applyFont="1"/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166" fontId="8" fillId="0" borderId="1" xfId="3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8" fillId="0" borderId="1" xfId="3" applyFont="1" applyBorder="1" applyAlignment="1">
      <alignment horizontal="right" vertical="center" wrapText="1"/>
    </xf>
    <xf numFmtId="0" fontId="8" fillId="2" borderId="1" xfId="2" applyFont="1" applyFill="1" applyBorder="1" applyAlignment="1">
      <alignment vertical="top" wrapText="1"/>
    </xf>
    <xf numFmtId="49" fontId="8" fillId="2" borderId="1" xfId="2" applyNumberFormat="1" applyFont="1" applyFill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4" fontId="5" fillId="0" borderId="1" xfId="3" applyFont="1" applyBorder="1" applyAlignment="1">
      <alignment horizontal="right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6" fontId="5" fillId="0" borderId="1" xfId="0" applyNumberFormat="1" applyFont="1" applyBorder="1" applyAlignment="1">
      <alignment vertical="center" wrapText="1"/>
    </xf>
    <xf numFmtId="164" fontId="5" fillId="0" borderId="1" xfId="3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11/Desktop/&#1057;&#1088;&#1077;&#1076;&#1085;&#1103;&#1103;%20&#1079;&#1072;&#1088;&#1087;&#1083;&#1072;&#1090;&#1072;/2023%20&#1089;&#1088;&#1077;&#1076;&#1085;&#1103;&#1103;%20&#1079;&#1087;/&#1057;&#1088;&#1077;&#1076;&#1085;&#1103;&#1103;%20&#1079;&#1087;%20&#1087;&#1086;%20&#1087;&#1077;&#1076;%20.&#1088;&#1072;&#1073;&#1086;&#1090;&#1085;&#1080;&#1082;&#1072;&#1084;%20&#1079;&#1072;%20&#1079;&#1072;%2012%20&#1084;&#1077;&#1089;&#1103;&#1094;&#1077;&#1074;%202023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ады"/>
      <sheetName val="сош"/>
      <sheetName val="дод"/>
      <sheetName val="янв"/>
      <sheetName val="фев"/>
      <sheetName val="янв-фев"/>
      <sheetName val="март"/>
      <sheetName val="янв-март"/>
      <sheetName val="апр"/>
      <sheetName val="янв-апр"/>
      <sheetName val="май"/>
      <sheetName val="янв-май"/>
      <sheetName val="июнь"/>
      <sheetName val="янв-июнь"/>
      <sheetName val="июль"/>
      <sheetName val="янв-июль"/>
      <sheetName val="авг"/>
      <sheetName val="янв-ав"/>
      <sheetName val="сент"/>
      <sheetName val="янв-сент"/>
      <sheetName val="окт"/>
      <sheetName val="янв-окт"/>
      <sheetName val="ноя"/>
      <sheetName val="янв-ноя"/>
      <sheetName val="дек"/>
      <sheetName val="янв-дек"/>
    </sheetNames>
    <sheetDataSet>
      <sheetData sheetId="0">
        <row r="880">
          <cell r="B880">
            <v>119.5</v>
          </cell>
          <cell r="C880">
            <v>3721654.4799999995</v>
          </cell>
          <cell r="D880">
            <v>278695.87</v>
          </cell>
        </row>
        <row r="924">
          <cell r="B924">
            <v>120.49999999999999</v>
          </cell>
          <cell r="C924">
            <v>33540578.380000003</v>
          </cell>
          <cell r="D924">
            <v>3539225.9899999998</v>
          </cell>
        </row>
      </sheetData>
      <sheetData sheetId="1">
        <row r="848">
          <cell r="B848">
            <v>264</v>
          </cell>
          <cell r="D848">
            <v>666892.2899999998</v>
          </cell>
          <cell r="G848">
            <v>46</v>
          </cell>
          <cell r="I848">
            <v>82121.87</v>
          </cell>
        </row>
        <row r="850">
          <cell r="H850">
            <v>3418.070000000007</v>
          </cell>
        </row>
        <row r="851">
          <cell r="C851">
            <v>10591407.699999992</v>
          </cell>
          <cell r="H851">
            <v>1328790.5399999993</v>
          </cell>
        </row>
        <row r="890">
          <cell r="B890">
            <v>262.89999999999998</v>
          </cell>
          <cell r="D890">
            <v>7929486.2100000009</v>
          </cell>
          <cell r="G890">
            <v>43.5</v>
          </cell>
          <cell r="I890">
            <v>1107737.73</v>
          </cell>
        </row>
        <row r="892">
          <cell r="H892">
            <v>38533.870000000003</v>
          </cell>
        </row>
        <row r="893">
          <cell r="C893">
            <v>107920097.88</v>
          </cell>
          <cell r="H893">
            <v>14109303.700000003</v>
          </cell>
        </row>
      </sheetData>
      <sheetData sheetId="2">
        <row r="258">
          <cell r="B258">
            <v>20</v>
          </cell>
          <cell r="C258">
            <v>879612.41000000015</v>
          </cell>
          <cell r="D258">
            <v>44898.479999999989</v>
          </cell>
        </row>
        <row r="270">
          <cell r="B270">
            <v>22.4</v>
          </cell>
          <cell r="C270">
            <v>7786157.3499999996</v>
          </cell>
          <cell r="D270">
            <v>495085.15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zoomScale="66" zoomScaleNormal="66" workbookViewId="0">
      <selection activeCell="A34" sqref="A34"/>
    </sheetView>
  </sheetViews>
  <sheetFormatPr defaultRowHeight="18" x14ac:dyDescent="0.25"/>
  <cols>
    <col min="1" max="1" width="73.5703125" style="6" customWidth="1"/>
    <col min="2" max="2" width="10.7109375" style="6" customWidth="1"/>
    <col min="3" max="3" width="17.28515625" style="6" customWidth="1"/>
    <col min="4" max="4" width="15.7109375" style="6" customWidth="1"/>
    <col min="5" max="5" width="18.28515625" style="6" customWidth="1"/>
    <col min="6" max="6" width="14.28515625" style="6" customWidth="1"/>
    <col min="7" max="7" width="18.5703125" style="6" customWidth="1"/>
    <col min="8" max="8" width="19.5703125" style="6" customWidth="1"/>
    <col min="9" max="9" width="20.42578125" style="6" customWidth="1"/>
    <col min="10" max="16384" width="9.140625" style="6"/>
  </cols>
  <sheetData>
    <row r="1" spans="1:9" ht="18.75" x14ac:dyDescent="0.3">
      <c r="I1" s="8" t="s">
        <v>22</v>
      </c>
    </row>
    <row r="3" spans="1:9" ht="18.75" x14ac:dyDescent="0.3">
      <c r="E3" s="8"/>
    </row>
    <row r="4" spans="1:9" ht="18.75" x14ac:dyDescent="0.3">
      <c r="E4" s="8"/>
    </row>
    <row r="5" spans="1:9" ht="18.75" x14ac:dyDescent="0.3">
      <c r="C5" s="1" t="s">
        <v>19</v>
      </c>
      <c r="D5" s="16"/>
      <c r="E5" s="16"/>
    </row>
    <row r="6" spans="1:9" ht="12.75" customHeight="1" x14ac:dyDescent="0.25">
      <c r="A6" s="46" t="s">
        <v>38</v>
      </c>
      <c r="B6" s="46"/>
      <c r="C6" s="46"/>
      <c r="D6" s="46"/>
      <c r="E6" s="46"/>
      <c r="F6" s="46"/>
      <c r="G6" s="46"/>
      <c r="H6" s="46"/>
      <c r="I6" s="46"/>
    </row>
    <row r="7" spans="1:9" ht="18" customHeight="1" x14ac:dyDescent="0.25">
      <c r="A7" s="46"/>
      <c r="B7" s="46"/>
      <c r="C7" s="46"/>
      <c r="D7" s="46"/>
      <c r="E7" s="46"/>
      <c r="F7" s="46"/>
      <c r="G7" s="46"/>
      <c r="H7" s="46"/>
      <c r="I7" s="46"/>
    </row>
    <row r="8" spans="1:9" ht="18" customHeight="1" x14ac:dyDescent="0.25">
      <c r="A8" s="46"/>
      <c r="B8" s="46"/>
      <c r="C8" s="46"/>
      <c r="D8" s="46"/>
      <c r="E8" s="46"/>
      <c r="F8" s="46"/>
      <c r="G8" s="46"/>
      <c r="H8" s="46"/>
      <c r="I8" s="46"/>
    </row>
    <row r="9" spans="1:9" ht="22.5" customHeight="1" x14ac:dyDescent="0.3">
      <c r="A9" s="16"/>
      <c r="B9" s="16"/>
      <c r="C9" s="1" t="s">
        <v>42</v>
      </c>
      <c r="D9" s="16"/>
      <c r="E9" s="16"/>
      <c r="G9" s="13" t="s">
        <v>41</v>
      </c>
    </row>
    <row r="10" spans="1:9" ht="37.9" customHeight="1" x14ac:dyDescent="0.25">
      <c r="A10" s="47" t="s">
        <v>0</v>
      </c>
      <c r="B10" s="47" t="s">
        <v>1</v>
      </c>
      <c r="C10" s="48" t="s">
        <v>28</v>
      </c>
      <c r="D10" s="49"/>
      <c r="E10" s="49"/>
      <c r="F10" s="49"/>
      <c r="G10" s="49"/>
      <c r="H10" s="50"/>
      <c r="I10" s="51" t="s">
        <v>24</v>
      </c>
    </row>
    <row r="11" spans="1:9" ht="60.6" customHeight="1" x14ac:dyDescent="0.25">
      <c r="A11" s="47"/>
      <c r="B11" s="47"/>
      <c r="C11" s="52" t="s">
        <v>43</v>
      </c>
      <c r="D11" s="52" t="s">
        <v>27</v>
      </c>
      <c r="E11" s="54" t="s">
        <v>23</v>
      </c>
      <c r="F11" s="54"/>
      <c r="G11" s="54"/>
      <c r="H11" s="54"/>
      <c r="I11" s="51"/>
    </row>
    <row r="12" spans="1:9" ht="141.75" customHeight="1" x14ac:dyDescent="0.25">
      <c r="A12" s="47"/>
      <c r="B12" s="47"/>
      <c r="C12" s="53"/>
      <c r="D12" s="53"/>
      <c r="E12" s="18" t="s">
        <v>20</v>
      </c>
      <c r="F12" s="18" t="s">
        <v>21</v>
      </c>
      <c r="G12" s="18" t="s">
        <v>25</v>
      </c>
      <c r="H12" s="18" t="s">
        <v>26</v>
      </c>
      <c r="I12" s="51"/>
    </row>
    <row r="13" spans="1:9" ht="45.75" customHeight="1" x14ac:dyDescent="0.3">
      <c r="A13" s="2" t="s">
        <v>2</v>
      </c>
      <c r="B13" s="3" t="s">
        <v>3</v>
      </c>
      <c r="C13" s="7">
        <v>12</v>
      </c>
      <c r="D13" s="43">
        <f>[1]сады!B880</f>
        <v>119.5</v>
      </c>
      <c r="E13" s="5">
        <f>[1]сады!C880/1000</f>
        <v>3721.6544799999997</v>
      </c>
      <c r="F13" s="5"/>
      <c r="G13" s="5">
        <f>[1]сады!D880/1000</f>
        <v>278.69587000000001</v>
      </c>
      <c r="H13" s="5">
        <f>E13+F13+G13</f>
        <v>4000.3503499999997</v>
      </c>
      <c r="I13" s="44">
        <f>H13/D13*1000</f>
        <v>33475.735146443512</v>
      </c>
    </row>
    <row r="14" spans="1:9" ht="46.5" customHeight="1" x14ac:dyDescent="0.3">
      <c r="A14" s="2" t="s">
        <v>4</v>
      </c>
      <c r="B14" s="3" t="s">
        <v>5</v>
      </c>
      <c r="C14" s="7">
        <f>C15+C16</f>
        <v>188</v>
      </c>
      <c r="D14" s="45">
        <f>D15+D16</f>
        <v>310</v>
      </c>
      <c r="E14" s="5">
        <f>E15+E16</f>
        <v>11920.198239999992</v>
      </c>
      <c r="F14" s="5">
        <f>F15+F16</f>
        <v>3.4180700000000068</v>
      </c>
      <c r="G14" s="5">
        <f>G15+G16</f>
        <v>749.01415999999972</v>
      </c>
      <c r="H14" s="5">
        <f>E14+F14+G14</f>
        <v>12672.630469999993</v>
      </c>
      <c r="I14" s="44">
        <f>H14/D14*1000</f>
        <v>40879.453129032234</v>
      </c>
    </row>
    <row r="15" spans="1:9" ht="25.5" customHeight="1" x14ac:dyDescent="0.3">
      <c r="A15" s="19" t="s">
        <v>6</v>
      </c>
      <c r="B15" s="20" t="s">
        <v>7</v>
      </c>
      <c r="C15" s="14">
        <v>11</v>
      </c>
      <c r="D15" s="41">
        <f>[1]сош!G848</f>
        <v>46</v>
      </c>
      <c r="E15" s="23">
        <f>[1]сош!H851/1000</f>
        <v>1328.7905399999993</v>
      </c>
      <c r="F15" s="23">
        <f>[1]сош!H850/1000</f>
        <v>3.4180700000000068</v>
      </c>
      <c r="G15" s="23">
        <f>[1]сош!I848/1000</f>
        <v>82.121870000000001</v>
      </c>
      <c r="H15" s="23">
        <f>E15+F15+G15</f>
        <v>1414.3304799999992</v>
      </c>
      <c r="I15" s="15">
        <f>H15/D15*1000</f>
        <v>30746.314782608679</v>
      </c>
    </row>
    <row r="16" spans="1:9" s="42" customFormat="1" ht="42" customHeight="1" x14ac:dyDescent="0.2">
      <c r="A16" s="35" t="s">
        <v>8</v>
      </c>
      <c r="B16" s="20" t="s">
        <v>9</v>
      </c>
      <c r="C16" s="14">
        <v>177</v>
      </c>
      <c r="D16" s="41">
        <f>[1]сош!B848</f>
        <v>264</v>
      </c>
      <c r="E16" s="23">
        <f>[1]сош!C851/1000</f>
        <v>10591.407699999992</v>
      </c>
      <c r="F16" s="23">
        <f>[1]сош!C850/1000</f>
        <v>0</v>
      </c>
      <c r="G16" s="23">
        <f>[1]сош!D848/1000</f>
        <v>666.89228999999978</v>
      </c>
      <c r="H16" s="23">
        <f>E16+F16+G16</f>
        <v>11258.299989999992</v>
      </c>
      <c r="I16" s="15">
        <f>H16/D16*1000</f>
        <v>42645.075719696943</v>
      </c>
    </row>
    <row r="17" spans="1:9" ht="36" customHeight="1" x14ac:dyDescent="0.3">
      <c r="A17" s="2" t="s">
        <v>10</v>
      </c>
      <c r="B17" s="3" t="s">
        <v>11</v>
      </c>
      <c r="C17" s="7">
        <v>7</v>
      </c>
      <c r="D17" s="45">
        <f>[1]дод!B258</f>
        <v>20</v>
      </c>
      <c r="E17" s="5">
        <f>[1]дод!C258/1000</f>
        <v>879.61241000000018</v>
      </c>
      <c r="F17" s="5"/>
      <c r="G17" s="5">
        <f>[1]дод!D258/1000</f>
        <v>44.898479999999992</v>
      </c>
      <c r="H17" s="5">
        <f>E17+F17+G17</f>
        <v>924.51089000000013</v>
      </c>
      <c r="I17" s="44">
        <f>H17/D17*1000</f>
        <v>46225.544500000004</v>
      </c>
    </row>
    <row r="18" spans="1:9" ht="21" customHeight="1" x14ac:dyDescent="0.25">
      <c r="A18" s="25" t="s">
        <v>29</v>
      </c>
      <c r="B18" s="26" t="s">
        <v>12</v>
      </c>
      <c r="C18" s="27"/>
      <c r="D18" s="23"/>
      <c r="E18" s="23"/>
      <c r="F18" s="23"/>
      <c r="G18" s="23"/>
      <c r="H18" s="23"/>
      <c r="I18" s="28"/>
    </row>
    <row r="19" spans="1:9" ht="42" customHeight="1" x14ac:dyDescent="0.25">
      <c r="A19" s="29" t="s">
        <v>48</v>
      </c>
      <c r="B19" s="26" t="s">
        <v>13</v>
      </c>
      <c r="C19" s="27"/>
      <c r="D19" s="23"/>
      <c r="E19" s="23"/>
      <c r="F19" s="23"/>
      <c r="G19" s="23"/>
      <c r="H19" s="23"/>
      <c r="I19" s="28"/>
    </row>
    <row r="20" spans="1:9" ht="25.5" customHeight="1" x14ac:dyDescent="0.25">
      <c r="A20" s="29" t="s">
        <v>30</v>
      </c>
      <c r="B20" s="26" t="s">
        <v>14</v>
      </c>
      <c r="C20" s="27"/>
      <c r="D20" s="23"/>
      <c r="E20" s="23"/>
      <c r="F20" s="23"/>
      <c r="G20" s="23"/>
      <c r="H20" s="23"/>
      <c r="I20" s="28"/>
    </row>
    <row r="21" spans="1:9" ht="22.5" customHeight="1" x14ac:dyDescent="0.25">
      <c r="A21" s="29" t="s">
        <v>31</v>
      </c>
      <c r="B21" s="26" t="s">
        <v>32</v>
      </c>
      <c r="C21" s="27"/>
      <c r="D21" s="23"/>
      <c r="E21" s="23"/>
      <c r="F21" s="23"/>
      <c r="G21" s="23"/>
      <c r="H21" s="23"/>
      <c r="I21" s="28"/>
    </row>
    <row r="22" spans="1:9" ht="37.5" x14ac:dyDescent="0.25">
      <c r="A22" s="29" t="s">
        <v>49</v>
      </c>
      <c r="B22" s="26" t="s">
        <v>33</v>
      </c>
      <c r="C22" s="27"/>
      <c r="D22" s="23"/>
      <c r="E22" s="23"/>
      <c r="F22" s="23"/>
      <c r="G22" s="23"/>
      <c r="H22" s="23"/>
      <c r="I22" s="28"/>
    </row>
    <row r="23" spans="1:9" ht="24.75" customHeight="1" x14ac:dyDescent="0.25">
      <c r="A23" s="29" t="s">
        <v>30</v>
      </c>
      <c r="B23" s="26" t="s">
        <v>34</v>
      </c>
      <c r="C23" s="27"/>
      <c r="D23" s="23"/>
      <c r="E23" s="23"/>
      <c r="F23" s="23"/>
      <c r="G23" s="23"/>
      <c r="H23" s="23"/>
      <c r="I23" s="28"/>
    </row>
    <row r="24" spans="1:9" ht="20.45" customHeight="1" x14ac:dyDescent="0.25">
      <c r="A24" s="29" t="s">
        <v>31</v>
      </c>
      <c r="B24" s="26" t="s">
        <v>35</v>
      </c>
      <c r="C24" s="30"/>
      <c r="D24" s="23"/>
      <c r="E24" s="23"/>
      <c r="F24" s="23"/>
      <c r="G24" s="23"/>
      <c r="H24" s="31"/>
      <c r="I24" s="32"/>
    </row>
    <row r="25" spans="1:9" ht="40.5" customHeight="1" x14ac:dyDescent="0.25">
      <c r="A25" s="25" t="s">
        <v>36</v>
      </c>
      <c r="B25" s="26" t="s">
        <v>37</v>
      </c>
      <c r="C25" s="33"/>
      <c r="D25" s="34"/>
      <c r="E25" s="34"/>
      <c r="F25" s="34"/>
      <c r="G25" s="34"/>
      <c r="H25" s="31"/>
      <c r="I25" s="32"/>
    </row>
    <row r="26" spans="1:9" ht="18.75" x14ac:dyDescent="0.3">
      <c r="A26" s="16"/>
      <c r="B26" s="16"/>
      <c r="C26" s="16"/>
      <c r="D26" s="16"/>
      <c r="E26" s="16"/>
    </row>
    <row r="27" spans="1:9" ht="18.75" x14ac:dyDescent="0.3">
      <c r="A27" s="16" t="s">
        <v>15</v>
      </c>
      <c r="B27" s="16"/>
      <c r="C27" s="16"/>
      <c r="D27" s="16"/>
      <c r="E27" s="16"/>
    </row>
    <row r="28" spans="1:9" ht="18.75" x14ac:dyDescent="0.3">
      <c r="A28" s="16" t="s">
        <v>16</v>
      </c>
      <c r="B28" s="16"/>
      <c r="C28" s="16"/>
      <c r="D28" s="16" t="s">
        <v>40</v>
      </c>
      <c r="E28" s="16"/>
    </row>
    <row r="29" spans="1:9" ht="18.75" x14ac:dyDescent="0.3">
      <c r="A29" s="16" t="s">
        <v>39</v>
      </c>
      <c r="B29" s="16"/>
      <c r="C29" s="16"/>
      <c r="D29" s="16"/>
      <c r="E29" s="16"/>
    </row>
    <row r="30" spans="1:9" ht="18.75" x14ac:dyDescent="0.3">
      <c r="A30" s="16"/>
      <c r="B30" s="16"/>
      <c r="C30" s="16"/>
      <c r="D30" s="16"/>
      <c r="E30" s="16"/>
    </row>
    <row r="31" spans="1:9" ht="18.75" x14ac:dyDescent="0.3">
      <c r="A31" s="16" t="s">
        <v>17</v>
      </c>
      <c r="B31" s="16"/>
      <c r="C31" s="16"/>
      <c r="D31" s="16" t="s">
        <v>18</v>
      </c>
      <c r="E31" s="16"/>
    </row>
    <row r="32" spans="1:9" ht="18.75" x14ac:dyDescent="0.3">
      <c r="A32" s="16"/>
      <c r="B32" s="16"/>
      <c r="C32" s="16"/>
      <c r="D32" s="16"/>
      <c r="E32" s="16"/>
    </row>
    <row r="33" spans="1:5" ht="18.75" x14ac:dyDescent="0.3">
      <c r="A33" s="16"/>
      <c r="B33" s="16"/>
      <c r="C33" s="16"/>
      <c r="D33" s="16"/>
      <c r="E33" s="16"/>
    </row>
    <row r="34" spans="1:5" ht="18.75" x14ac:dyDescent="0.3">
      <c r="A34" s="16"/>
      <c r="B34" s="16"/>
      <c r="C34" s="16"/>
      <c r="D34" s="16"/>
      <c r="E34" s="16"/>
    </row>
    <row r="35" spans="1:5" ht="18.75" x14ac:dyDescent="0.3">
      <c r="A35" s="16"/>
      <c r="B35" s="16"/>
      <c r="C35" s="16"/>
      <c r="D35" s="16"/>
      <c r="E35" s="16"/>
    </row>
    <row r="36" spans="1:5" ht="18.75" x14ac:dyDescent="0.3">
      <c r="A36" s="16"/>
      <c r="B36" s="16"/>
      <c r="C36" s="16"/>
      <c r="D36" s="16"/>
      <c r="E36" s="16"/>
    </row>
    <row r="37" spans="1:5" ht="18.75" x14ac:dyDescent="0.3">
      <c r="A37" s="16"/>
      <c r="B37" s="16"/>
      <c r="C37" s="16"/>
      <c r="D37" s="16"/>
      <c r="E37" s="16"/>
    </row>
    <row r="38" spans="1:5" ht="18.75" x14ac:dyDescent="0.3">
      <c r="A38" s="16" t="s">
        <v>50</v>
      </c>
      <c r="B38" s="16"/>
      <c r="C38" s="16"/>
      <c r="D38" s="16"/>
    </row>
    <row r="39" spans="1:5" x14ac:dyDescent="0.25">
      <c r="A39" s="6" t="s">
        <v>51</v>
      </c>
    </row>
    <row r="40" spans="1:5" x14ac:dyDescent="0.25">
      <c r="A40" s="6" t="s">
        <v>52</v>
      </c>
    </row>
    <row r="41" spans="1:5" ht="18.75" x14ac:dyDescent="0.3">
      <c r="A41" s="16"/>
    </row>
    <row r="42" spans="1:5" ht="18.75" x14ac:dyDescent="0.3">
      <c r="A42" s="16"/>
    </row>
  </sheetData>
  <mergeCells count="8">
    <mergeCell ref="A6:I8"/>
    <mergeCell ref="A10:A12"/>
    <mergeCell ref="B10:B12"/>
    <mergeCell ref="C10:H10"/>
    <mergeCell ref="I10:I12"/>
    <mergeCell ref="C11:C12"/>
    <mergeCell ref="D11:D12"/>
    <mergeCell ref="E11:H11"/>
  </mergeCells>
  <pageMargins left="0.70866141732283472" right="0.51181102362204722" top="0.74803149606299213" bottom="0.74803149606299213" header="0.31496062992125984" footer="0.31496062992125984"/>
  <pageSetup paperSize="9" scale="4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3"/>
  <sheetViews>
    <sheetView topLeftCell="A10" zoomScale="64" zoomScaleNormal="64" workbookViewId="0">
      <selection activeCell="C37" sqref="C37"/>
    </sheetView>
  </sheetViews>
  <sheetFormatPr defaultRowHeight="24.75" customHeight="1" x14ac:dyDescent="0.2"/>
  <cols>
    <col min="1" max="1" width="59.42578125" customWidth="1"/>
    <col min="2" max="2" width="9" customWidth="1"/>
    <col min="3" max="3" width="14.7109375" customWidth="1"/>
    <col min="4" max="4" width="15.5703125" customWidth="1"/>
    <col min="5" max="5" width="17" customWidth="1"/>
    <col min="6" max="6" width="15" customWidth="1"/>
    <col min="7" max="7" width="19.7109375" customWidth="1"/>
    <col min="8" max="8" width="20.140625" customWidth="1"/>
    <col min="9" max="9" width="23.28515625" customWidth="1"/>
    <col min="10" max="10" width="20.140625" customWidth="1"/>
  </cols>
  <sheetData>
    <row r="1" spans="1:9" ht="24.75" customHeight="1" x14ac:dyDescent="0.3">
      <c r="A1" s="6"/>
      <c r="B1" s="6"/>
      <c r="C1" s="6"/>
      <c r="D1" s="6"/>
      <c r="E1" s="6"/>
      <c r="F1" s="6"/>
      <c r="G1" s="6"/>
      <c r="H1" s="6"/>
      <c r="I1" s="8" t="s">
        <v>44</v>
      </c>
    </row>
    <row r="2" spans="1:9" ht="24.75" customHeight="1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ht="24.75" customHeight="1" x14ac:dyDescent="0.25">
      <c r="E3" s="9"/>
    </row>
    <row r="4" spans="1:9" ht="24.75" customHeight="1" x14ac:dyDescent="0.25">
      <c r="E4" s="9"/>
    </row>
    <row r="5" spans="1:9" ht="24.75" customHeight="1" x14ac:dyDescent="0.3">
      <c r="C5" s="10" t="s">
        <v>19</v>
      </c>
      <c r="D5" s="11"/>
      <c r="E5" s="11"/>
    </row>
    <row r="6" spans="1:9" ht="24.75" customHeight="1" x14ac:dyDescent="0.2">
      <c r="A6" s="55" t="s">
        <v>45</v>
      </c>
      <c r="B6" s="55"/>
      <c r="C6" s="55"/>
      <c r="D6" s="55"/>
      <c r="E6" s="55"/>
      <c r="F6" s="55"/>
      <c r="G6" s="55"/>
      <c r="H6" s="55"/>
      <c r="I6" s="55"/>
    </row>
    <row r="7" spans="1:9" ht="24.75" customHeight="1" x14ac:dyDescent="0.2">
      <c r="A7" s="55"/>
      <c r="B7" s="55"/>
      <c r="C7" s="55"/>
      <c r="D7" s="55"/>
      <c r="E7" s="55"/>
      <c r="F7" s="55"/>
      <c r="G7" s="55"/>
      <c r="H7" s="55"/>
      <c r="I7" s="55"/>
    </row>
    <row r="8" spans="1:9" ht="24.75" customHeight="1" x14ac:dyDescent="0.2">
      <c r="A8" s="55"/>
      <c r="B8" s="55"/>
      <c r="C8" s="55"/>
      <c r="D8" s="55"/>
      <c r="E8" s="55"/>
      <c r="F8" s="55"/>
      <c r="G8" s="55"/>
      <c r="H8" s="55"/>
      <c r="I8" s="55"/>
    </row>
    <row r="9" spans="1:9" ht="24.75" customHeight="1" x14ac:dyDescent="0.3">
      <c r="A9" s="11"/>
      <c r="B9" s="11"/>
      <c r="C9" s="12" t="s">
        <v>46</v>
      </c>
      <c r="D9" s="11"/>
      <c r="E9" s="11"/>
      <c r="H9" s="13" t="s">
        <v>41</v>
      </c>
    </row>
    <row r="10" spans="1:9" ht="41.25" customHeight="1" x14ac:dyDescent="0.2">
      <c r="A10" s="56" t="s">
        <v>0</v>
      </c>
      <c r="B10" s="56" t="s">
        <v>1</v>
      </c>
      <c r="C10" s="48" t="s">
        <v>28</v>
      </c>
      <c r="D10" s="49"/>
      <c r="E10" s="49"/>
      <c r="F10" s="49"/>
      <c r="G10" s="49"/>
      <c r="H10" s="50"/>
      <c r="I10" s="59" t="s">
        <v>24</v>
      </c>
    </row>
    <row r="11" spans="1:9" ht="48" customHeight="1" x14ac:dyDescent="0.2">
      <c r="A11" s="57"/>
      <c r="B11" s="57"/>
      <c r="C11" s="52" t="s">
        <v>47</v>
      </c>
      <c r="D11" s="52" t="s">
        <v>27</v>
      </c>
      <c r="E11" s="48" t="s">
        <v>23</v>
      </c>
      <c r="F11" s="49"/>
      <c r="G11" s="49"/>
      <c r="H11" s="50"/>
      <c r="I11" s="60"/>
    </row>
    <row r="12" spans="1:9" ht="176.25" customHeight="1" x14ac:dyDescent="0.2">
      <c r="A12" s="58"/>
      <c r="B12" s="58"/>
      <c r="C12" s="53"/>
      <c r="D12" s="53"/>
      <c r="E12" s="18" t="s">
        <v>20</v>
      </c>
      <c r="F12" s="18" t="s">
        <v>21</v>
      </c>
      <c r="G12" s="18" t="s">
        <v>25</v>
      </c>
      <c r="H12" s="18" t="s">
        <v>26</v>
      </c>
      <c r="I12" s="61"/>
    </row>
    <row r="13" spans="1:9" ht="45" customHeight="1" x14ac:dyDescent="0.2">
      <c r="A13" s="38" t="s">
        <v>2</v>
      </c>
      <c r="B13" s="3" t="s">
        <v>3</v>
      </c>
      <c r="C13" s="4">
        <v>15</v>
      </c>
      <c r="D13" s="39">
        <f>[1]сады!B924</f>
        <v>120.49999999999999</v>
      </c>
      <c r="E13" s="5">
        <f>[1]сады!C924/1000</f>
        <v>33540.578380000006</v>
      </c>
      <c r="F13" s="5"/>
      <c r="G13" s="5">
        <f>[1]сады!D924/1000</f>
        <v>3539.2259899999999</v>
      </c>
      <c r="H13" s="5">
        <f>E13+F13+G13</f>
        <v>37079.804370000005</v>
      </c>
      <c r="I13" s="40">
        <f>H13/D13*1000/11</f>
        <v>27974.201712561306</v>
      </c>
    </row>
    <row r="14" spans="1:9" ht="46.5" customHeight="1" x14ac:dyDescent="0.2">
      <c r="A14" s="38" t="s">
        <v>4</v>
      </c>
      <c r="B14" s="3" t="s">
        <v>5</v>
      </c>
      <c r="C14" s="4">
        <f>C15+C16</f>
        <v>154</v>
      </c>
      <c r="D14" s="39">
        <f>D15+D16</f>
        <v>306.39999999999998</v>
      </c>
      <c r="E14" s="5">
        <f>E15+E16</f>
        <v>122029.40158000001</v>
      </c>
      <c r="F14" s="5">
        <f>F15+F16</f>
        <v>38.53387</v>
      </c>
      <c r="G14" s="5">
        <f>G15+G16</f>
        <v>9037.2239400000017</v>
      </c>
      <c r="H14" s="5">
        <f>E14+F14+G14</f>
        <v>131105.15939000002</v>
      </c>
      <c r="I14" s="40">
        <f>H14/D14*1000/11</f>
        <v>38898.991036672211</v>
      </c>
    </row>
    <row r="15" spans="1:9" ht="40.5" customHeight="1" x14ac:dyDescent="0.2">
      <c r="A15" s="35" t="s">
        <v>6</v>
      </c>
      <c r="B15" s="20" t="s">
        <v>7</v>
      </c>
      <c r="C15" s="21">
        <v>14</v>
      </c>
      <c r="D15" s="22">
        <f>[1]сош!G890</f>
        <v>43.5</v>
      </c>
      <c r="E15" s="23">
        <f>[1]сош!H893/1000</f>
        <v>14109.303700000002</v>
      </c>
      <c r="F15" s="23">
        <f>[1]сош!H892/1000</f>
        <v>38.53387</v>
      </c>
      <c r="G15" s="23">
        <f>[1]сош!I890/1000</f>
        <v>1107.7377300000001</v>
      </c>
      <c r="H15" s="23">
        <f>E15+F15+G15</f>
        <v>15255.575300000002</v>
      </c>
      <c r="I15" s="24">
        <f>H15/D15*1000/11</f>
        <v>31882.080041797286</v>
      </c>
    </row>
    <row r="16" spans="1:9" ht="30" customHeight="1" x14ac:dyDescent="0.2">
      <c r="A16" s="35" t="s">
        <v>8</v>
      </c>
      <c r="B16" s="20" t="s">
        <v>9</v>
      </c>
      <c r="C16" s="21">
        <v>140</v>
      </c>
      <c r="D16" s="22">
        <f>[1]сош!B890</f>
        <v>262.89999999999998</v>
      </c>
      <c r="E16" s="23">
        <f>[1]сош!C893/1000</f>
        <v>107920.09788</v>
      </c>
      <c r="F16" s="23">
        <f>[1]сош!C892/1000</f>
        <v>0</v>
      </c>
      <c r="G16" s="23">
        <f>[1]сош!D890/1000</f>
        <v>7929.4862100000009</v>
      </c>
      <c r="H16" s="23">
        <f>E16+F16+G16</f>
        <v>115849.58409</v>
      </c>
      <c r="I16" s="24">
        <f>H16/D16*1000/11</f>
        <v>40060.024236661025</v>
      </c>
    </row>
    <row r="17" spans="1:9" ht="38.25" customHeight="1" x14ac:dyDescent="0.2">
      <c r="A17" s="38" t="s">
        <v>10</v>
      </c>
      <c r="B17" s="3" t="s">
        <v>11</v>
      </c>
      <c r="C17" s="4">
        <v>9</v>
      </c>
      <c r="D17" s="39">
        <f>[1]дод!B270</f>
        <v>22.4</v>
      </c>
      <c r="E17" s="5">
        <f>[1]дод!C270/1000</f>
        <v>7786.1573499999995</v>
      </c>
      <c r="F17" s="5"/>
      <c r="G17" s="5">
        <f>[1]дод!D270/1000</f>
        <v>495.08515</v>
      </c>
      <c r="H17" s="5">
        <f>E17+F17+G17</f>
        <v>8281.2425000000003</v>
      </c>
      <c r="I17" s="40">
        <f>H17/D17*1000/11</f>
        <v>33608.938717532466</v>
      </c>
    </row>
    <row r="18" spans="1:9" ht="38.25" customHeight="1" x14ac:dyDescent="0.2">
      <c r="A18" s="36" t="s">
        <v>29</v>
      </c>
      <c r="B18" s="26" t="s">
        <v>12</v>
      </c>
      <c r="C18" s="27"/>
      <c r="D18" s="22"/>
      <c r="E18" s="23"/>
      <c r="F18" s="23"/>
      <c r="G18" s="23"/>
      <c r="H18" s="23"/>
      <c r="I18" s="28"/>
    </row>
    <row r="19" spans="1:9" ht="24.75" customHeight="1" x14ac:dyDescent="0.2">
      <c r="A19" s="37" t="s">
        <v>48</v>
      </c>
      <c r="B19" s="26" t="s">
        <v>13</v>
      </c>
      <c r="C19" s="27"/>
      <c r="D19" s="22"/>
      <c r="E19" s="23"/>
      <c r="F19" s="23"/>
      <c r="G19" s="23"/>
      <c r="H19" s="23"/>
      <c r="I19" s="28"/>
    </row>
    <row r="20" spans="1:9" ht="24.75" customHeight="1" x14ac:dyDescent="0.2">
      <c r="A20" s="37" t="s">
        <v>30</v>
      </c>
      <c r="B20" s="26" t="s">
        <v>14</v>
      </c>
      <c r="C20" s="27"/>
      <c r="D20" s="22"/>
      <c r="E20" s="23"/>
      <c r="F20" s="23"/>
      <c r="G20" s="23"/>
      <c r="H20" s="23"/>
      <c r="I20" s="28"/>
    </row>
    <row r="21" spans="1:9" ht="24.75" customHeight="1" x14ac:dyDescent="0.2">
      <c r="A21" s="29" t="s">
        <v>31</v>
      </c>
      <c r="B21" s="26" t="s">
        <v>32</v>
      </c>
      <c r="C21" s="27"/>
      <c r="D21" s="22"/>
      <c r="E21" s="23"/>
      <c r="F21" s="23"/>
      <c r="G21" s="23"/>
      <c r="H21" s="23"/>
      <c r="I21" s="28"/>
    </row>
    <row r="22" spans="1:9" ht="24.75" customHeight="1" x14ac:dyDescent="0.2">
      <c r="A22" s="29" t="s">
        <v>49</v>
      </c>
      <c r="B22" s="26" t="s">
        <v>33</v>
      </c>
      <c r="C22" s="27"/>
      <c r="D22" s="22"/>
      <c r="E22" s="23"/>
      <c r="F22" s="23"/>
      <c r="G22" s="23"/>
      <c r="H22" s="23"/>
      <c r="I22" s="28"/>
    </row>
    <row r="23" spans="1:9" ht="24.75" customHeight="1" x14ac:dyDescent="0.2">
      <c r="A23" s="29" t="s">
        <v>30</v>
      </c>
      <c r="B23" s="26" t="s">
        <v>34</v>
      </c>
      <c r="C23" s="27"/>
      <c r="D23" s="22"/>
      <c r="E23" s="23"/>
      <c r="F23" s="23"/>
      <c r="G23" s="23"/>
      <c r="H23" s="23"/>
      <c r="I23" s="28"/>
    </row>
    <row r="24" spans="1:9" ht="24.75" customHeight="1" x14ac:dyDescent="0.2">
      <c r="A24" s="29" t="s">
        <v>31</v>
      </c>
      <c r="B24" s="26" t="s">
        <v>35</v>
      </c>
      <c r="C24" s="30"/>
      <c r="D24" s="23"/>
      <c r="E24" s="23"/>
      <c r="F24" s="23"/>
      <c r="G24" s="23"/>
      <c r="H24" s="31"/>
      <c r="I24" s="32"/>
    </row>
    <row r="25" spans="1:9" ht="24.75" customHeight="1" x14ac:dyDescent="0.2">
      <c r="A25" s="25" t="s">
        <v>36</v>
      </c>
      <c r="B25" s="26" t="s">
        <v>37</v>
      </c>
      <c r="C25" s="33"/>
      <c r="D25" s="34"/>
      <c r="E25" s="34"/>
      <c r="F25" s="34"/>
      <c r="G25" s="34"/>
      <c r="H25" s="31"/>
      <c r="I25" s="32"/>
    </row>
    <row r="26" spans="1:9" ht="24.75" customHeight="1" x14ac:dyDescent="0.25">
      <c r="A26" s="11"/>
      <c r="B26" s="11"/>
      <c r="C26" s="11"/>
      <c r="D26" s="11"/>
      <c r="E26" s="11"/>
    </row>
    <row r="27" spans="1:9" ht="24.75" customHeight="1" x14ac:dyDescent="0.3">
      <c r="A27" s="16" t="s">
        <v>15</v>
      </c>
      <c r="B27" s="16"/>
      <c r="C27" s="16"/>
      <c r="D27" s="16"/>
      <c r="E27" s="16"/>
    </row>
    <row r="28" spans="1:9" ht="24.75" customHeight="1" x14ac:dyDescent="0.3">
      <c r="A28" s="16" t="s">
        <v>16</v>
      </c>
      <c r="B28" s="16"/>
      <c r="C28" s="16"/>
      <c r="D28" s="16" t="s">
        <v>40</v>
      </c>
      <c r="E28" s="16"/>
    </row>
    <row r="29" spans="1:9" ht="24.75" customHeight="1" x14ac:dyDescent="0.3">
      <c r="A29" s="16" t="s">
        <v>39</v>
      </c>
      <c r="B29" s="16"/>
      <c r="C29" s="16"/>
      <c r="D29" s="16"/>
      <c r="E29" s="16"/>
    </row>
    <row r="30" spans="1:9" ht="24.75" customHeight="1" x14ac:dyDescent="0.3">
      <c r="A30" s="16"/>
      <c r="B30" s="16"/>
      <c r="C30" s="16"/>
      <c r="D30" s="16"/>
      <c r="E30" s="16"/>
    </row>
    <row r="31" spans="1:9" ht="24.75" customHeight="1" x14ac:dyDescent="0.3">
      <c r="A31" s="16" t="s">
        <v>17</v>
      </c>
      <c r="B31" s="16"/>
      <c r="C31" s="16"/>
      <c r="D31" s="16" t="s">
        <v>18</v>
      </c>
      <c r="E31" s="16"/>
    </row>
    <row r="32" spans="1:9" ht="24.75" customHeight="1" x14ac:dyDescent="0.3">
      <c r="A32" s="16"/>
      <c r="B32" s="16"/>
      <c r="C32" s="16"/>
      <c r="D32" s="16"/>
      <c r="E32" s="16"/>
    </row>
    <row r="33" spans="1:5" ht="24.75" customHeight="1" x14ac:dyDescent="0.3">
      <c r="A33" s="16"/>
      <c r="B33" s="16"/>
      <c r="C33" s="16"/>
      <c r="D33" s="16"/>
      <c r="E33" s="16"/>
    </row>
    <row r="34" spans="1:5" ht="24.75" customHeight="1" x14ac:dyDescent="0.3">
      <c r="A34" s="16"/>
      <c r="B34" s="16"/>
      <c r="C34" s="16"/>
      <c r="D34" s="16"/>
      <c r="E34" s="16"/>
    </row>
    <row r="35" spans="1:5" ht="24.75" customHeight="1" x14ac:dyDescent="0.3">
      <c r="A35" s="16"/>
      <c r="B35" s="16"/>
      <c r="C35" s="16"/>
      <c r="D35" s="16"/>
      <c r="E35" s="16"/>
    </row>
    <row r="36" spans="1:5" ht="24.75" customHeight="1" x14ac:dyDescent="0.3">
      <c r="A36" s="16"/>
      <c r="B36" s="16"/>
      <c r="C36" s="16"/>
      <c r="D36" s="16"/>
      <c r="E36" s="16"/>
    </row>
    <row r="37" spans="1:5" ht="24.75" customHeight="1" x14ac:dyDescent="0.3">
      <c r="A37" s="16"/>
      <c r="B37" s="16"/>
      <c r="C37" s="16"/>
      <c r="D37" s="16"/>
      <c r="E37" s="16"/>
    </row>
    <row r="38" spans="1:5" ht="24.75" customHeight="1" x14ac:dyDescent="0.3">
      <c r="A38" s="16" t="s">
        <v>50</v>
      </c>
      <c r="B38" s="16"/>
      <c r="C38" s="16"/>
      <c r="D38" s="16"/>
      <c r="E38" s="16"/>
    </row>
    <row r="39" spans="1:5" ht="24.75" customHeight="1" x14ac:dyDescent="0.3">
      <c r="A39" s="16" t="s">
        <v>51</v>
      </c>
      <c r="B39" s="16"/>
      <c r="C39" s="16"/>
      <c r="D39" s="16"/>
      <c r="E39" s="6"/>
    </row>
    <row r="40" spans="1:5" ht="24.75" customHeight="1" x14ac:dyDescent="0.2">
      <c r="A40" t="s">
        <v>52</v>
      </c>
    </row>
    <row r="42" spans="1:5" ht="24.75" customHeight="1" x14ac:dyDescent="0.2">
      <c r="A42" s="17"/>
    </row>
    <row r="43" spans="1:5" ht="24.75" customHeight="1" x14ac:dyDescent="0.2">
      <c r="A43" s="17"/>
    </row>
  </sheetData>
  <mergeCells count="8">
    <mergeCell ref="A6:I8"/>
    <mergeCell ref="A10:A12"/>
    <mergeCell ref="B10:B12"/>
    <mergeCell ref="C10:H10"/>
    <mergeCell ref="I10:I12"/>
    <mergeCell ref="C11:C12"/>
    <mergeCell ref="D11:D12"/>
    <mergeCell ref="E11:H11"/>
  </mergeCells>
  <pageMargins left="0.9055118110236221" right="0.51181102362204722" top="0.74803149606299213" bottom="0.74803149606299213" header="0.31496062992125984" footer="0.31496062992125984"/>
  <pageSetup paperSize="9" scale="4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ноябрь</vt:lpstr>
      <vt:lpstr>январь-ноябрь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Бойко</dc:creator>
  <cp:lastModifiedBy>q</cp:lastModifiedBy>
  <cp:lastPrinted>2023-12-05T07:40:09Z</cp:lastPrinted>
  <dcterms:created xsi:type="dcterms:W3CDTF">2020-11-05T13:33:42Z</dcterms:created>
  <dcterms:modified xsi:type="dcterms:W3CDTF">2023-12-11T10:53:11Z</dcterms:modified>
</cp:coreProperties>
</file>