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8E0C23F8-A5D8-4090-B276-5FCE55476895}" xr6:coauthVersionLast="47" xr6:coauthVersionMax="47" xr10:uidLastSave="{00000000-0000-0000-0000-000000000000}"/>
  <bookViews>
    <workbookView xWindow="-120" yWindow="-120" windowWidth="29040" windowHeight="17520" tabRatio="951" activeTab="1" xr2:uid="{00000000-000D-0000-FFFF-FFFF00000000}"/>
  </bookViews>
  <sheets>
    <sheet name="октябрь" sheetId="42" r:id="rId1"/>
    <sheet name="январь-октябрь" sheetId="43" r:id="rId2"/>
  </sheets>
  <externalReferences>
    <externalReference r:id="rId3"/>
  </externalReferences>
  <definedNames>
    <definedName name="дзхж">#REF!</definedName>
    <definedName name="ол">#REF!</definedName>
    <definedName name="ээээээ">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43" l="1"/>
  <c r="I19" i="43" s="1"/>
  <c r="F19" i="43"/>
  <c r="C19" i="43"/>
  <c r="H18" i="43"/>
  <c r="I18" i="43" s="1"/>
  <c r="F18" i="43"/>
  <c r="F16" i="43" s="1"/>
  <c r="C18" i="43"/>
  <c r="H17" i="43"/>
  <c r="I17" i="43" s="1"/>
  <c r="C17" i="43"/>
  <c r="G16" i="43"/>
  <c r="E16" i="43"/>
  <c r="D16" i="43"/>
  <c r="C16" i="43"/>
  <c r="H15" i="43"/>
  <c r="I15" i="43" s="1"/>
  <c r="F15" i="43"/>
  <c r="C15" i="43"/>
  <c r="H18" i="42"/>
  <c r="I18" i="42" s="1"/>
  <c r="H17" i="42"/>
  <c r="I17" i="42" s="1"/>
  <c r="H16" i="42"/>
  <c r="I16" i="42" s="1"/>
  <c r="H15" i="42"/>
  <c r="I15" i="42" s="1"/>
  <c r="G15" i="42"/>
  <c r="F15" i="42"/>
  <c r="E15" i="42"/>
  <c r="D15" i="42"/>
  <c r="C15" i="42"/>
  <c r="H14" i="42"/>
  <c r="I14" i="42" s="1"/>
  <c r="H16" i="43" l="1"/>
  <c r="I16" i="43" s="1"/>
</calcChain>
</file>

<file path=xl/sharedStrings.xml><?xml version="1.0" encoding="utf-8"?>
<sst xmlns="http://schemas.openxmlformats.org/spreadsheetml/2006/main" count="102" uniqueCount="50">
  <si>
    <t>Наименование категории работников образовательных учреждений</t>
  </si>
  <si>
    <t>№ стр</t>
  </si>
  <si>
    <t>педагогические работники дошкольных образовательных учреждений</t>
  </si>
  <si>
    <t>01</t>
  </si>
  <si>
    <t>педагогические работники учреждений, реализующих программы общего образования</t>
  </si>
  <si>
    <t>02</t>
  </si>
  <si>
    <t>педагогические работники учреждений(без учёта учителей)</t>
  </si>
  <si>
    <t>03</t>
  </si>
  <si>
    <t>учителя общеобразовательных учреждений</t>
  </si>
  <si>
    <t>04</t>
  </si>
  <si>
    <t>педагогические работники учреждений дополнительного образования</t>
  </si>
  <si>
    <t>05</t>
  </si>
  <si>
    <t>06</t>
  </si>
  <si>
    <t>07</t>
  </si>
  <si>
    <t>08</t>
  </si>
  <si>
    <t>Начальник отдела образования</t>
  </si>
  <si>
    <t xml:space="preserve">администрации Апанасенковского                                                 </t>
  </si>
  <si>
    <t>Старший экономист</t>
  </si>
  <si>
    <t>О.А.Бруславцева</t>
  </si>
  <si>
    <t>Информация</t>
  </si>
  <si>
    <t>Фонд заработной платы за счет бюджетных средств, тыс.руб.</t>
  </si>
  <si>
    <t>Фонд заработной платы за счет внебюджетных средств, тыс.руб.</t>
  </si>
  <si>
    <t>Приложение 1</t>
  </si>
  <si>
    <t>Фонд оплаты труда пед.работников без начислений  по основной должности без внешних совместителей, тыс.руб.</t>
  </si>
  <si>
    <t>Размер средней заработной  платы  пед.работников по основной должности без внешних совместителей, руб.</t>
  </si>
  <si>
    <t>Меры социальной поддержки пед.раб. списочного состава (без внешних совместителей), тыс.руб.</t>
  </si>
  <si>
    <t>ВСЕГО ФОТ, тыс.руб.</t>
  </si>
  <si>
    <t>Среднесписочная численность пед.работников в обр-х учр-ий,чел</t>
  </si>
  <si>
    <t>Среднесписочная численность работников в обр-х учр-ий,чел</t>
  </si>
  <si>
    <t>педагогические работники детских домов</t>
  </si>
  <si>
    <t xml:space="preserve">преподаватели </t>
  </si>
  <si>
    <t>мастера</t>
  </si>
  <si>
    <t>09</t>
  </si>
  <si>
    <t>10</t>
  </si>
  <si>
    <t>11</t>
  </si>
  <si>
    <t>12</t>
  </si>
  <si>
    <t xml:space="preserve">профессорско-преподавательский персонал образовательных учреждений высшего профессионального образования </t>
  </si>
  <si>
    <t>13</t>
  </si>
  <si>
    <t xml:space="preserve">Педагогические работники СПО, реализующие поготовку квалифицирован -ных рабочих и служащих: из них </t>
  </si>
  <si>
    <t xml:space="preserve">Педагогические работники СПО, реализующие поготовку специалистов среднего звена: из них </t>
  </si>
  <si>
    <t>Количество человек,чья заработная плата выше 35671 руб.40 коп.</t>
  </si>
  <si>
    <t>о  размере средней заработной платы педагогических работников образовательных учреждений  отдела образования администрации Апанасенковского муниципального округа Ставропольского края</t>
  </si>
  <si>
    <t>муниципального округа СК</t>
  </si>
  <si>
    <t>Н.И.Денисенко</t>
  </si>
  <si>
    <t>тел. 8 905 442 38 80, 8 865 55 5-16-76</t>
  </si>
  <si>
    <t>эл. адрес: valya.borisova.82@mail.ru</t>
  </si>
  <si>
    <t>Исп. Ведущий экономист Борисова В.А.</t>
  </si>
  <si>
    <t>октябрь 2023 год</t>
  </si>
  <si>
    <t>Без учёта выплат за классное руководство ФБ</t>
  </si>
  <si>
    <t>январь-октябрь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</si>
</sst>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_-* #,##0.00000_р_._-;\-* #,##0.00000_р_._-;_-* &quot;-&quot;??_р_._-;_-@_-"/>
  </numFmts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164" fontId="1" fillId="0" borderId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166" fontId="5" fillId="0" borderId="1" xfId="3" applyNumberFormat="1" applyFont="1" applyBorder="1" applyAlignment="1">
      <alignment horizontal="center" vertical="center" wrapText="1"/>
    </xf>
    <xf numFmtId="165" fontId="5" fillId="0" borderId="1" xfId="3" applyNumberFormat="1" applyFont="1" applyBorder="1" applyAlignment="1">
      <alignment horizontal="center" vertical="center" wrapText="1"/>
    </xf>
    <xf numFmtId="164" fontId="5" fillId="0" borderId="1" xfId="3" applyFont="1" applyBorder="1" applyAlignment="1">
      <alignment vertical="center" wrapText="1"/>
    </xf>
    <xf numFmtId="164" fontId="5" fillId="0" borderId="1" xfId="3" applyFont="1" applyBorder="1" applyAlignment="1">
      <alignment horizontal="right" vertical="center" wrapText="1"/>
    </xf>
    <xf numFmtId="164" fontId="5" fillId="0" borderId="1" xfId="3" applyFont="1" applyBorder="1" applyAlignment="1">
      <alignment horizontal="center" vertical="center" wrapText="1"/>
    </xf>
    <xf numFmtId="0" fontId="5" fillId="2" borderId="1" xfId="2" applyFont="1" applyFill="1" applyBorder="1" applyAlignment="1">
      <alignment vertical="top" wrapText="1"/>
    </xf>
    <xf numFmtId="49" fontId="5" fillId="2" borderId="1" xfId="2" applyNumberFormat="1" applyFont="1" applyFill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166" fontId="5" fillId="0" borderId="1" xfId="3" applyNumberFormat="1" applyFont="1" applyBorder="1" applyAlignment="1">
      <alignment vertical="center" wrapText="1"/>
    </xf>
    <xf numFmtId="167" fontId="5" fillId="0" borderId="1" xfId="3" applyNumberFormat="1" applyFont="1" applyBorder="1" applyAlignment="1">
      <alignment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5" fillId="3" borderId="1" xfId="3" applyNumberFormat="1" applyFont="1" applyFill="1" applyBorder="1" applyAlignment="1">
      <alignment vertical="center" wrapText="1"/>
    </xf>
    <xf numFmtId="167" fontId="5" fillId="0" borderId="1" xfId="3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11/Desktop/&#1057;&#1088;&#1077;&#1076;&#1085;&#1103;&#1103;%20&#1079;&#1072;&#1088;&#1087;&#1083;&#1072;&#1090;&#1072;/2023%20&#1089;&#1088;&#1077;&#1076;&#1085;&#1103;&#1103;%20&#1079;&#1087;/10%20&#1057;&#1088;&#1077;&#1076;&#1085;&#1103;&#1103;%20&#1079;&#1087;%20&#1087;&#1086;%20&#1087;&#1077;&#1076;%20.&#1088;&#1072;&#1073;&#1086;&#1090;&#1085;&#1080;&#1082;&#1072;&#1084;%20&#1079;&#1072;%20%20&#1086;&#1082;&#1090;&#1103;&#1073;&#1088;&#1100;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январь"/>
      <sheetName val="февраль"/>
      <sheetName val="январь-февраль"/>
      <sheetName val="март"/>
      <sheetName val="январь-март"/>
      <sheetName val="апрель"/>
      <sheetName val="январь-апрель"/>
      <sheetName val="май"/>
      <sheetName val="январь-май"/>
      <sheetName val="июнь"/>
      <sheetName val="январь-июнь"/>
      <sheetName val="июль"/>
      <sheetName val="январь-июль"/>
      <sheetName val="август"/>
      <sheetName val="январь-август"/>
      <sheetName val="сентябрь"/>
      <sheetName val="январь-сентябрь"/>
      <sheetName val="октябрь"/>
      <sheetName val="январь-октябрь"/>
    </sheetNames>
    <sheetDataSet>
      <sheetData sheetId="0">
        <row r="13">
          <cell r="C13">
            <v>5</v>
          </cell>
        </row>
        <row r="14">
          <cell r="C14">
            <v>163</v>
          </cell>
        </row>
        <row r="15">
          <cell r="C15">
            <v>12</v>
          </cell>
        </row>
        <row r="16">
          <cell r="C16">
            <v>151</v>
          </cell>
        </row>
        <row r="17">
          <cell r="C17">
            <v>10</v>
          </cell>
        </row>
      </sheetData>
      <sheetData sheetId="1">
        <row r="13">
          <cell r="C13">
            <v>6</v>
          </cell>
        </row>
        <row r="14">
          <cell r="C14">
            <v>166</v>
          </cell>
        </row>
        <row r="15">
          <cell r="C15">
            <v>15</v>
          </cell>
        </row>
        <row r="16">
          <cell r="C16">
            <v>151</v>
          </cell>
        </row>
        <row r="17">
          <cell r="C17">
            <v>6</v>
          </cell>
        </row>
      </sheetData>
      <sheetData sheetId="2"/>
      <sheetData sheetId="3">
        <row r="14">
          <cell r="C14">
            <v>7</v>
          </cell>
        </row>
        <row r="15">
          <cell r="C15">
            <v>180</v>
          </cell>
        </row>
        <row r="16">
          <cell r="C16">
            <v>11</v>
          </cell>
        </row>
        <row r="17">
          <cell r="C17">
            <v>169</v>
          </cell>
        </row>
        <row r="18">
          <cell r="C18">
            <v>6</v>
          </cell>
        </row>
      </sheetData>
      <sheetData sheetId="4"/>
      <sheetData sheetId="5">
        <row r="14">
          <cell r="C14">
            <v>10</v>
          </cell>
        </row>
        <row r="15">
          <cell r="C15">
            <v>171</v>
          </cell>
        </row>
        <row r="16">
          <cell r="C16">
            <v>15</v>
          </cell>
        </row>
        <row r="17">
          <cell r="C17">
            <v>156</v>
          </cell>
        </row>
        <row r="18">
          <cell r="C18">
            <v>9</v>
          </cell>
        </row>
      </sheetData>
      <sheetData sheetId="6"/>
      <sheetData sheetId="7">
        <row r="14">
          <cell r="C14">
            <v>16</v>
          </cell>
        </row>
        <row r="15">
          <cell r="C15">
            <v>181</v>
          </cell>
        </row>
        <row r="16">
          <cell r="C16">
            <v>17</v>
          </cell>
        </row>
        <row r="17">
          <cell r="C17">
            <v>164</v>
          </cell>
        </row>
        <row r="18">
          <cell r="C18">
            <v>11</v>
          </cell>
        </row>
      </sheetData>
      <sheetData sheetId="8"/>
      <sheetData sheetId="9">
        <row r="14">
          <cell r="C14">
            <v>28</v>
          </cell>
        </row>
        <row r="15">
          <cell r="C15">
            <v>234</v>
          </cell>
        </row>
        <row r="16">
          <cell r="C16">
            <v>24</v>
          </cell>
        </row>
        <row r="17">
          <cell r="C17">
            <v>210</v>
          </cell>
        </row>
        <row r="18">
          <cell r="C18">
            <v>7</v>
          </cell>
        </row>
      </sheetData>
      <sheetData sheetId="10">
        <row r="13">
          <cell r="F13">
            <v>0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11">
        <row r="14">
          <cell r="C14">
            <v>22</v>
          </cell>
        </row>
        <row r="15">
          <cell r="C15">
            <v>65</v>
          </cell>
        </row>
        <row r="16">
          <cell r="C16">
            <v>6</v>
          </cell>
        </row>
        <row r="17">
          <cell r="C17">
            <v>59</v>
          </cell>
        </row>
        <row r="18">
          <cell r="C18">
            <v>15</v>
          </cell>
        </row>
      </sheetData>
      <sheetData sheetId="12"/>
      <sheetData sheetId="13">
        <row r="14">
          <cell r="C14">
            <v>19</v>
          </cell>
        </row>
        <row r="15">
          <cell r="C15">
            <v>7</v>
          </cell>
        </row>
        <row r="16">
          <cell r="C16">
            <v>1</v>
          </cell>
        </row>
        <row r="17">
          <cell r="C17">
            <v>6</v>
          </cell>
        </row>
      </sheetData>
      <sheetData sheetId="14"/>
      <sheetData sheetId="15">
        <row r="14">
          <cell r="C14">
            <v>14</v>
          </cell>
        </row>
        <row r="15">
          <cell r="C15">
            <v>175</v>
          </cell>
        </row>
        <row r="16">
          <cell r="C16">
            <v>14</v>
          </cell>
        </row>
        <row r="17">
          <cell r="C17">
            <v>161</v>
          </cell>
        </row>
        <row r="18">
          <cell r="C18">
            <v>6</v>
          </cell>
        </row>
      </sheetData>
      <sheetData sheetId="16"/>
      <sheetData sheetId="17">
        <row r="14">
          <cell r="C14">
            <v>11</v>
          </cell>
        </row>
        <row r="15">
          <cell r="C15">
            <v>189</v>
          </cell>
        </row>
        <row r="16">
          <cell r="C16">
            <v>10</v>
          </cell>
        </row>
        <row r="17">
          <cell r="C17">
            <v>179</v>
          </cell>
        </row>
        <row r="18">
          <cell r="C18">
            <v>6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39"/>
  <sheetViews>
    <sheetView topLeftCell="A13" zoomScale="66" zoomScaleNormal="66" workbookViewId="0">
      <selection activeCell="A31" sqref="A31"/>
    </sheetView>
  </sheetViews>
  <sheetFormatPr defaultRowHeight="18.75" x14ac:dyDescent="0.3"/>
  <cols>
    <col min="1" max="1" width="73.5703125" style="1" customWidth="1"/>
    <col min="2" max="2" width="10.7109375" style="1" customWidth="1"/>
    <col min="3" max="3" width="17.28515625" style="1" customWidth="1"/>
    <col min="4" max="4" width="15.7109375" style="1" customWidth="1"/>
    <col min="5" max="5" width="18.28515625" style="1" customWidth="1"/>
    <col min="6" max="6" width="19" style="23" customWidth="1"/>
    <col min="7" max="7" width="23.140625" style="23" customWidth="1"/>
    <col min="8" max="8" width="22" style="23" customWidth="1"/>
    <col min="9" max="9" width="25.85546875" style="23" customWidth="1"/>
    <col min="10" max="32" width="9.140625" style="23"/>
  </cols>
  <sheetData>
    <row r="1" spans="1:9" x14ac:dyDescent="0.3">
      <c r="A1" s="2"/>
      <c r="B1" s="2"/>
      <c r="C1" s="2"/>
      <c r="D1" s="2"/>
      <c r="E1" s="2"/>
      <c r="F1" s="2"/>
      <c r="G1" s="2"/>
      <c r="H1" s="2"/>
      <c r="I1" s="2"/>
    </row>
    <row r="2" spans="1:9" x14ac:dyDescent="0.3">
      <c r="A2" s="2"/>
      <c r="B2" s="2"/>
      <c r="C2" s="2"/>
      <c r="D2" s="2"/>
      <c r="E2" s="2"/>
      <c r="F2" s="2"/>
      <c r="G2" s="2"/>
      <c r="H2" s="2"/>
      <c r="I2" s="3" t="s">
        <v>22</v>
      </c>
    </row>
    <row r="3" spans="1:9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3">
      <c r="A4" s="2"/>
      <c r="B4" s="2"/>
      <c r="C4" s="2"/>
      <c r="D4" s="2"/>
      <c r="E4" s="3"/>
      <c r="F4" s="2"/>
      <c r="G4" s="2"/>
      <c r="H4" s="2"/>
      <c r="I4" s="2"/>
    </row>
    <row r="5" spans="1:9" x14ac:dyDescent="0.3">
      <c r="A5" s="2"/>
      <c r="B5" s="2"/>
      <c r="C5" s="2"/>
      <c r="D5" s="2"/>
      <c r="E5" s="3"/>
      <c r="F5" s="2"/>
      <c r="G5" s="2"/>
      <c r="H5" s="2"/>
      <c r="I5" s="2"/>
    </row>
    <row r="6" spans="1:9" x14ac:dyDescent="0.3">
      <c r="A6" s="2"/>
      <c r="B6" s="2"/>
      <c r="C6" s="4" t="s">
        <v>19</v>
      </c>
      <c r="D6" s="4"/>
      <c r="E6" s="4"/>
      <c r="F6" s="2"/>
      <c r="G6" s="2"/>
      <c r="H6" s="2"/>
      <c r="I6" s="2"/>
    </row>
    <row r="7" spans="1:9" ht="18" customHeight="1" x14ac:dyDescent="0.25">
      <c r="A7" s="30" t="s">
        <v>41</v>
      </c>
      <c r="B7" s="30"/>
      <c r="C7" s="30"/>
      <c r="D7" s="30"/>
      <c r="E7" s="30"/>
      <c r="F7" s="30"/>
      <c r="G7" s="30"/>
      <c r="H7" s="30"/>
      <c r="I7" s="30"/>
    </row>
    <row r="8" spans="1:9" ht="18" customHeight="1" x14ac:dyDescent="0.25">
      <c r="A8" s="30"/>
      <c r="B8" s="30"/>
      <c r="C8" s="30"/>
      <c r="D8" s="30"/>
      <c r="E8" s="30"/>
      <c r="F8" s="30"/>
      <c r="G8" s="30"/>
      <c r="H8" s="30"/>
      <c r="I8" s="30"/>
    </row>
    <row r="9" spans="1:9" ht="18" customHeight="1" x14ac:dyDescent="0.25">
      <c r="A9" s="30"/>
      <c r="B9" s="30"/>
      <c r="C9" s="30"/>
      <c r="D9" s="30"/>
      <c r="E9" s="30"/>
      <c r="F9" s="30"/>
      <c r="G9" s="30"/>
      <c r="H9" s="30"/>
      <c r="I9" s="30"/>
    </row>
    <row r="10" spans="1:9" ht="37.9" customHeight="1" x14ac:dyDescent="0.3">
      <c r="A10" s="4"/>
      <c r="B10" s="4"/>
      <c r="C10" s="4" t="s">
        <v>47</v>
      </c>
      <c r="D10" s="4"/>
      <c r="E10" s="4"/>
      <c r="F10" s="2"/>
      <c r="G10" s="2" t="s">
        <v>48</v>
      </c>
      <c r="H10" s="2"/>
      <c r="I10" s="2"/>
    </row>
    <row r="11" spans="1:9" ht="60.6" customHeight="1" x14ac:dyDescent="0.25">
      <c r="A11" s="31" t="s">
        <v>0</v>
      </c>
      <c r="B11" s="31" t="s">
        <v>1</v>
      </c>
      <c r="C11" s="34" t="s">
        <v>28</v>
      </c>
      <c r="D11" s="35"/>
      <c r="E11" s="35"/>
      <c r="F11" s="35"/>
      <c r="G11" s="35"/>
      <c r="H11" s="36"/>
      <c r="I11" s="37" t="s">
        <v>24</v>
      </c>
    </row>
    <row r="12" spans="1:9" ht="54.6" customHeight="1" x14ac:dyDescent="0.25">
      <c r="A12" s="32"/>
      <c r="B12" s="32"/>
      <c r="C12" s="40" t="s">
        <v>40</v>
      </c>
      <c r="D12" s="40" t="s">
        <v>27</v>
      </c>
      <c r="E12" s="34" t="s">
        <v>23</v>
      </c>
      <c r="F12" s="35"/>
      <c r="G12" s="35"/>
      <c r="H12" s="36"/>
      <c r="I12" s="38"/>
    </row>
    <row r="13" spans="1:9" ht="213" customHeight="1" x14ac:dyDescent="0.25">
      <c r="A13" s="33"/>
      <c r="B13" s="33"/>
      <c r="C13" s="41"/>
      <c r="D13" s="41"/>
      <c r="E13" s="27" t="s">
        <v>20</v>
      </c>
      <c r="F13" s="27" t="s">
        <v>21</v>
      </c>
      <c r="G13" s="27" t="s">
        <v>25</v>
      </c>
      <c r="H13" s="27" t="s">
        <v>26</v>
      </c>
      <c r="I13" s="39"/>
    </row>
    <row r="14" spans="1:9" ht="75.599999999999994" customHeight="1" x14ac:dyDescent="0.3">
      <c r="A14" s="5" t="s">
        <v>2</v>
      </c>
      <c r="B14" s="6" t="s">
        <v>3</v>
      </c>
      <c r="C14" s="28">
        <v>11</v>
      </c>
      <c r="D14" s="24">
        <v>123</v>
      </c>
      <c r="E14" s="9">
        <v>2947.70262</v>
      </c>
      <c r="F14" s="9"/>
      <c r="G14" s="9">
        <v>152.2901</v>
      </c>
      <c r="H14" s="9">
        <f>E14+F14+G14</f>
        <v>3099.9927200000002</v>
      </c>
      <c r="I14" s="9">
        <f>H14/D14*1000</f>
        <v>25203.192845528454</v>
      </c>
    </row>
    <row r="15" spans="1:9" ht="37.5" x14ac:dyDescent="0.3">
      <c r="A15" s="5" t="s">
        <v>4</v>
      </c>
      <c r="B15" s="6" t="s">
        <v>5</v>
      </c>
      <c r="C15" s="28">
        <f>C16+C17</f>
        <v>189</v>
      </c>
      <c r="D15" s="24">
        <f t="shared" ref="D15:H15" si="0">D16+D17</f>
        <v>315</v>
      </c>
      <c r="E15" s="9">
        <f t="shared" si="0"/>
        <v>11326.63898</v>
      </c>
      <c r="F15" s="9">
        <f t="shared" si="0"/>
        <v>4.1635799999999996</v>
      </c>
      <c r="G15" s="9">
        <f t="shared" si="0"/>
        <v>452.26247999999998</v>
      </c>
      <c r="H15" s="9">
        <f t="shared" si="0"/>
        <v>11783.065040000001</v>
      </c>
      <c r="I15" s="9">
        <f t="shared" ref="I15:I18" si="1">H15/D15*1000</f>
        <v>37406.555682539692</v>
      </c>
    </row>
    <row r="16" spans="1:9" ht="42" customHeight="1" x14ac:dyDescent="0.3">
      <c r="A16" s="5" t="s">
        <v>6</v>
      </c>
      <c r="B16" s="6" t="s">
        <v>7</v>
      </c>
      <c r="C16" s="28">
        <v>10</v>
      </c>
      <c r="D16" s="24">
        <v>46</v>
      </c>
      <c r="E16" s="9">
        <v>1173.2355500000001</v>
      </c>
      <c r="F16" s="9">
        <v>4.1635799999999996</v>
      </c>
      <c r="G16" s="9">
        <v>61.988529999999997</v>
      </c>
      <c r="H16" s="9">
        <f>E16+F16+G16</f>
        <v>1239.3876600000001</v>
      </c>
      <c r="I16" s="9">
        <f t="shared" si="1"/>
        <v>26943.21</v>
      </c>
    </row>
    <row r="17" spans="1:9" ht="29.45" customHeight="1" x14ac:dyDescent="0.3">
      <c r="A17" s="5" t="s">
        <v>8</v>
      </c>
      <c r="B17" s="6" t="s">
        <v>9</v>
      </c>
      <c r="C17" s="28">
        <v>179</v>
      </c>
      <c r="D17" s="24">
        <v>269</v>
      </c>
      <c r="E17" s="9">
        <v>10153.40343</v>
      </c>
      <c r="F17" s="9"/>
      <c r="G17" s="9">
        <v>390.27395000000001</v>
      </c>
      <c r="H17" s="9">
        <f>E17+F17+G17</f>
        <v>10543.677380000001</v>
      </c>
      <c r="I17" s="9">
        <f t="shared" si="1"/>
        <v>39195.826691449816</v>
      </c>
    </row>
    <row r="18" spans="1:9" ht="49.9" customHeight="1" x14ac:dyDescent="0.3">
      <c r="A18" s="5" t="s">
        <v>10</v>
      </c>
      <c r="B18" s="6" t="s">
        <v>11</v>
      </c>
      <c r="C18" s="28">
        <v>6</v>
      </c>
      <c r="D18" s="24">
        <v>21</v>
      </c>
      <c r="E18" s="9">
        <v>745.19728999999995</v>
      </c>
      <c r="F18" s="9"/>
      <c r="G18" s="9">
        <v>25.025169999999999</v>
      </c>
      <c r="H18" s="9">
        <f>E18+F18+G18</f>
        <v>770.22245999999996</v>
      </c>
      <c r="I18" s="9">
        <f t="shared" si="1"/>
        <v>36677.259999999995</v>
      </c>
    </row>
    <row r="19" spans="1:9" ht="29.45" customHeight="1" x14ac:dyDescent="0.25">
      <c r="A19" s="12" t="s">
        <v>29</v>
      </c>
      <c r="B19" s="13" t="s">
        <v>12</v>
      </c>
      <c r="C19" s="14"/>
      <c r="D19" s="15"/>
      <c r="E19" s="15"/>
      <c r="F19" s="15"/>
      <c r="G19" s="15"/>
      <c r="H19" s="15"/>
      <c r="I19" s="16"/>
    </row>
    <row r="20" spans="1:9" ht="46.15" customHeight="1" x14ac:dyDescent="0.25">
      <c r="A20" s="17" t="s">
        <v>38</v>
      </c>
      <c r="B20" s="13" t="s">
        <v>13</v>
      </c>
      <c r="C20" s="14"/>
      <c r="D20" s="15"/>
      <c r="E20" s="15"/>
      <c r="F20" s="15"/>
      <c r="G20" s="15"/>
      <c r="H20" s="15"/>
      <c r="I20" s="16"/>
    </row>
    <row r="21" spans="1:9" ht="35.450000000000003" customHeight="1" x14ac:dyDescent="0.25">
      <c r="A21" s="17" t="s">
        <v>30</v>
      </c>
      <c r="B21" s="13" t="s">
        <v>14</v>
      </c>
      <c r="C21" s="14"/>
      <c r="D21" s="15"/>
      <c r="E21" s="15"/>
      <c r="F21" s="15"/>
      <c r="G21" s="15"/>
      <c r="H21" s="15"/>
      <c r="I21" s="16"/>
    </row>
    <row r="22" spans="1:9" x14ac:dyDescent="0.25">
      <c r="A22" s="17" t="s">
        <v>31</v>
      </c>
      <c r="B22" s="13" t="s">
        <v>32</v>
      </c>
      <c r="C22" s="14"/>
      <c r="D22" s="15"/>
      <c r="E22" s="15"/>
      <c r="F22" s="15"/>
      <c r="G22" s="15"/>
      <c r="H22" s="15"/>
      <c r="I22" s="16"/>
    </row>
    <row r="23" spans="1:9" ht="70.900000000000006" customHeight="1" x14ac:dyDescent="0.25">
      <c r="A23" s="17" t="s">
        <v>39</v>
      </c>
      <c r="B23" s="13" t="s">
        <v>33</v>
      </c>
      <c r="C23" s="14"/>
      <c r="D23" s="15"/>
      <c r="E23" s="15"/>
      <c r="F23" s="15"/>
      <c r="G23" s="15"/>
      <c r="H23" s="15"/>
      <c r="I23" s="16"/>
    </row>
    <row r="24" spans="1:9" ht="20.45" customHeight="1" x14ac:dyDescent="0.25">
      <c r="A24" s="17" t="s">
        <v>30</v>
      </c>
      <c r="B24" s="13" t="s">
        <v>34</v>
      </c>
      <c r="C24" s="14"/>
      <c r="D24" s="15"/>
      <c r="E24" s="15"/>
      <c r="F24" s="15"/>
      <c r="G24" s="15"/>
      <c r="H24" s="15"/>
      <c r="I24" s="16"/>
    </row>
    <row r="25" spans="1:9" x14ac:dyDescent="0.25">
      <c r="A25" s="17" t="s">
        <v>31</v>
      </c>
      <c r="B25" s="13" t="s">
        <v>35</v>
      </c>
      <c r="C25" s="18"/>
      <c r="D25" s="15"/>
      <c r="E25" s="15"/>
      <c r="F25" s="15"/>
      <c r="G25" s="15"/>
      <c r="H25" s="19"/>
      <c r="I25" s="20"/>
    </row>
    <row r="26" spans="1:9" ht="56.25" x14ac:dyDescent="0.25">
      <c r="A26" s="12" t="s">
        <v>36</v>
      </c>
      <c r="B26" s="13" t="s">
        <v>37</v>
      </c>
      <c r="C26" s="21"/>
      <c r="D26" s="22"/>
      <c r="E26" s="22"/>
      <c r="F26" s="22"/>
      <c r="G26" s="22"/>
      <c r="H26" s="19"/>
      <c r="I26" s="20"/>
    </row>
    <row r="27" spans="1:9" x14ac:dyDescent="0.3">
      <c r="A27" s="4"/>
      <c r="B27" s="4"/>
      <c r="C27" s="4"/>
      <c r="D27" s="4"/>
      <c r="E27" s="4"/>
      <c r="F27" s="2"/>
      <c r="G27" s="2"/>
      <c r="H27" s="2"/>
      <c r="I27" s="2"/>
    </row>
    <row r="28" spans="1:9" x14ac:dyDescent="0.3">
      <c r="A28" s="4" t="s">
        <v>15</v>
      </c>
      <c r="B28" s="4"/>
      <c r="C28" s="4"/>
      <c r="D28" s="4"/>
      <c r="E28" s="4"/>
      <c r="F28" s="2"/>
      <c r="G28" s="2"/>
      <c r="H28" s="2"/>
      <c r="I28" s="2"/>
    </row>
    <row r="29" spans="1:9" x14ac:dyDescent="0.3">
      <c r="A29" s="4" t="s">
        <v>16</v>
      </c>
      <c r="B29" s="4"/>
      <c r="C29" s="4"/>
      <c r="D29" s="4" t="s">
        <v>43</v>
      </c>
      <c r="E29" s="4"/>
      <c r="F29" s="2"/>
      <c r="G29" s="2"/>
      <c r="H29" s="2"/>
      <c r="I29" s="2"/>
    </row>
    <row r="30" spans="1:9" x14ac:dyDescent="0.3">
      <c r="A30" s="4" t="s">
        <v>42</v>
      </c>
      <c r="B30" s="4"/>
      <c r="C30" s="4"/>
      <c r="D30" s="4"/>
      <c r="E30" s="4"/>
      <c r="F30" s="2"/>
      <c r="G30" s="2"/>
      <c r="H30" s="2"/>
      <c r="I30" s="2"/>
    </row>
    <row r="31" spans="1:9" x14ac:dyDescent="0.3">
      <c r="A31" s="4"/>
      <c r="B31" s="4"/>
      <c r="C31" s="4"/>
      <c r="D31" s="4"/>
      <c r="E31" s="4"/>
      <c r="F31" s="2"/>
      <c r="G31" s="2"/>
      <c r="H31" s="2"/>
      <c r="I31" s="2"/>
    </row>
    <row r="32" spans="1:9" x14ac:dyDescent="0.3">
      <c r="A32" s="4" t="s">
        <v>17</v>
      </c>
      <c r="B32" s="4"/>
      <c r="C32" s="4"/>
      <c r="D32" s="4" t="s">
        <v>18</v>
      </c>
      <c r="E32" s="4"/>
      <c r="F32" s="2"/>
      <c r="G32" s="2"/>
      <c r="H32" s="2"/>
      <c r="I32" s="2"/>
    </row>
    <row r="33" spans="1:9" x14ac:dyDescent="0.3">
      <c r="A33" s="4"/>
      <c r="B33" s="4"/>
      <c r="C33" s="4"/>
      <c r="D33" s="4"/>
      <c r="E33" s="4"/>
      <c r="F33" s="2"/>
      <c r="G33" s="2"/>
      <c r="H33" s="2"/>
      <c r="I33" s="2"/>
    </row>
    <row r="34" spans="1:9" x14ac:dyDescent="0.3">
      <c r="A34" s="4" t="s">
        <v>46</v>
      </c>
      <c r="B34" s="4"/>
      <c r="C34" s="4"/>
      <c r="D34" s="4"/>
      <c r="E34" s="4"/>
      <c r="F34" s="2"/>
      <c r="G34" s="2"/>
      <c r="H34" s="2"/>
      <c r="I34" s="2"/>
    </row>
    <row r="35" spans="1:9" x14ac:dyDescent="0.3">
      <c r="A35" s="4" t="s">
        <v>44</v>
      </c>
      <c r="B35" s="4"/>
      <c r="C35" s="4"/>
      <c r="D35" s="4"/>
      <c r="E35" s="4"/>
      <c r="F35" s="2"/>
      <c r="G35" s="2"/>
      <c r="H35" s="2"/>
      <c r="I35" s="2"/>
    </row>
    <row r="36" spans="1:9" x14ac:dyDescent="0.3">
      <c r="A36" s="4" t="s">
        <v>45</v>
      </c>
      <c r="B36" s="4"/>
      <c r="C36" s="4"/>
      <c r="D36" s="4"/>
      <c r="E36" s="4"/>
      <c r="F36" s="2"/>
      <c r="G36" s="2"/>
      <c r="H36" s="2"/>
      <c r="I36" s="2"/>
    </row>
    <row r="37" spans="1:9" x14ac:dyDescent="0.3">
      <c r="A37" s="4"/>
      <c r="B37" s="4"/>
      <c r="C37" s="4"/>
      <c r="D37" s="4"/>
      <c r="E37" s="2"/>
      <c r="F37" s="2"/>
      <c r="G37" s="2"/>
      <c r="H37" s="2"/>
      <c r="I37" s="2"/>
    </row>
    <row r="38" spans="1:9" x14ac:dyDescent="0.3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3">
      <c r="A39" s="2"/>
      <c r="B39" s="2"/>
      <c r="C39" s="2"/>
      <c r="D39" s="2"/>
      <c r="E39" s="2"/>
      <c r="F39" s="2"/>
      <c r="G39" s="2"/>
      <c r="H39" s="2"/>
      <c r="I39" s="2"/>
    </row>
  </sheetData>
  <mergeCells count="8">
    <mergeCell ref="A7:I9"/>
    <mergeCell ref="A11:A13"/>
    <mergeCell ref="B11:B13"/>
    <mergeCell ref="C11:H11"/>
    <mergeCell ref="I11:I13"/>
    <mergeCell ref="C12:C13"/>
    <mergeCell ref="D12:D13"/>
    <mergeCell ref="E12:H12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8"/>
  <sheetViews>
    <sheetView tabSelected="1" topLeftCell="A7" zoomScale="64" zoomScaleNormal="64" workbookViewId="0">
      <selection activeCell="C7" sqref="A7:I10"/>
    </sheetView>
  </sheetViews>
  <sheetFormatPr defaultRowHeight="18.75" x14ac:dyDescent="0.3"/>
  <cols>
    <col min="1" max="1" width="69.42578125" style="1" customWidth="1"/>
    <col min="2" max="2" width="9" style="1" customWidth="1"/>
    <col min="3" max="3" width="12.42578125" style="1" customWidth="1"/>
    <col min="4" max="4" width="15.5703125" style="1" customWidth="1"/>
    <col min="5" max="5" width="24.42578125" style="1" customWidth="1"/>
    <col min="6" max="6" width="20.140625" style="23" customWidth="1"/>
    <col min="7" max="7" width="26" style="23" customWidth="1"/>
    <col min="8" max="8" width="20.140625" style="23" customWidth="1"/>
    <col min="9" max="9" width="23.28515625" style="23" customWidth="1"/>
    <col min="10" max="10" width="20.140625" customWidth="1"/>
  </cols>
  <sheetData>
    <row r="1" spans="1:9" x14ac:dyDescent="0.3">
      <c r="A1" s="2"/>
      <c r="B1" s="2"/>
      <c r="C1" s="2"/>
      <c r="D1" s="2"/>
      <c r="E1" s="2"/>
      <c r="F1" s="2"/>
      <c r="G1" s="2"/>
      <c r="H1" s="2"/>
      <c r="I1" s="2"/>
    </row>
    <row r="2" spans="1:9" x14ac:dyDescent="0.3">
      <c r="A2" s="2"/>
      <c r="B2" s="2"/>
      <c r="C2" s="2"/>
      <c r="D2" s="2"/>
      <c r="E2" s="2"/>
      <c r="F2" s="2"/>
      <c r="G2" s="2"/>
      <c r="H2" s="2"/>
      <c r="I2" s="2"/>
    </row>
    <row r="3" spans="1:9" x14ac:dyDescent="0.3">
      <c r="A3" s="2"/>
      <c r="B3" s="2"/>
      <c r="C3" s="2"/>
      <c r="D3" s="2"/>
      <c r="E3" s="2"/>
      <c r="F3" s="2"/>
      <c r="G3" s="2"/>
      <c r="H3" s="2"/>
      <c r="I3" s="3" t="s">
        <v>22</v>
      </c>
    </row>
    <row r="4" spans="1:9" x14ac:dyDescent="0.3">
      <c r="A4" s="2"/>
      <c r="B4" s="2"/>
      <c r="C4" s="2"/>
      <c r="D4" s="2"/>
      <c r="E4" s="2"/>
      <c r="F4" s="2"/>
      <c r="G4" s="2"/>
      <c r="H4" s="2"/>
      <c r="I4" s="2"/>
    </row>
    <row r="5" spans="1:9" x14ac:dyDescent="0.3">
      <c r="A5" s="2"/>
      <c r="B5" s="2"/>
      <c r="C5" s="2"/>
      <c r="D5" s="2"/>
      <c r="E5" s="3"/>
      <c r="F5" s="2"/>
      <c r="G5" s="2"/>
      <c r="H5" s="2"/>
      <c r="I5" s="2"/>
    </row>
    <row r="6" spans="1:9" x14ac:dyDescent="0.3">
      <c r="A6" s="2"/>
      <c r="B6" s="2"/>
      <c r="C6" s="2"/>
      <c r="D6" s="2"/>
      <c r="E6" s="3"/>
      <c r="F6" s="2"/>
      <c r="G6" s="2"/>
      <c r="H6" s="2"/>
      <c r="I6" s="2"/>
    </row>
    <row r="7" spans="1:9" x14ac:dyDescent="0.3">
      <c r="A7" s="2"/>
      <c r="B7" s="2"/>
      <c r="C7" s="4" t="s">
        <v>19</v>
      </c>
      <c r="D7" s="4"/>
      <c r="E7" s="4"/>
      <c r="F7" s="2"/>
      <c r="G7" s="2"/>
      <c r="H7" s="2"/>
      <c r="I7" s="2"/>
    </row>
    <row r="8" spans="1:9" ht="12.75" x14ac:dyDescent="0.2">
      <c r="A8" s="30" t="s">
        <v>41</v>
      </c>
      <c r="B8" s="30"/>
      <c r="C8" s="30"/>
      <c r="D8" s="30"/>
      <c r="E8" s="30"/>
      <c r="F8" s="30"/>
      <c r="G8" s="30"/>
      <c r="H8" s="30"/>
      <c r="I8" s="30"/>
    </row>
    <row r="9" spans="1:9" ht="12.75" x14ac:dyDescent="0.2">
      <c r="A9" s="30"/>
      <c r="B9" s="30"/>
      <c r="C9" s="30"/>
      <c r="D9" s="30"/>
      <c r="E9" s="30"/>
      <c r="F9" s="30"/>
      <c r="G9" s="30"/>
      <c r="H9" s="30"/>
      <c r="I9" s="30"/>
    </row>
    <row r="10" spans="1:9" ht="12.75" x14ac:dyDescent="0.2">
      <c r="A10" s="30"/>
      <c r="B10" s="30"/>
      <c r="C10" s="30"/>
      <c r="D10" s="30"/>
      <c r="E10" s="30"/>
      <c r="F10" s="30"/>
      <c r="G10" s="30"/>
      <c r="H10" s="30"/>
      <c r="I10" s="30"/>
    </row>
    <row r="11" spans="1:9" x14ac:dyDescent="0.3">
      <c r="A11" s="4"/>
      <c r="B11" s="4"/>
      <c r="C11" s="4" t="s">
        <v>49</v>
      </c>
      <c r="D11" s="4"/>
      <c r="E11" s="4"/>
      <c r="F11" s="2"/>
      <c r="G11" s="2" t="s">
        <v>48</v>
      </c>
      <c r="H11" s="2"/>
      <c r="I11" s="2"/>
    </row>
    <row r="12" spans="1:9" x14ac:dyDescent="0.2">
      <c r="A12" s="42" t="s">
        <v>0</v>
      </c>
      <c r="B12" s="42" t="s">
        <v>1</v>
      </c>
      <c r="C12" s="34" t="s">
        <v>28</v>
      </c>
      <c r="D12" s="35"/>
      <c r="E12" s="35"/>
      <c r="F12" s="35"/>
      <c r="G12" s="35"/>
      <c r="H12" s="36"/>
      <c r="I12" s="43" t="s">
        <v>24</v>
      </c>
    </row>
    <row r="13" spans="1:9" x14ac:dyDescent="0.2">
      <c r="A13" s="42"/>
      <c r="B13" s="42"/>
      <c r="C13" s="40" t="s">
        <v>40</v>
      </c>
      <c r="D13" s="40" t="s">
        <v>27</v>
      </c>
      <c r="E13" s="44" t="s">
        <v>23</v>
      </c>
      <c r="F13" s="44"/>
      <c r="G13" s="44"/>
      <c r="H13" s="44"/>
      <c r="I13" s="43"/>
    </row>
    <row r="14" spans="1:9" ht="150" x14ac:dyDescent="0.2">
      <c r="A14" s="42"/>
      <c r="B14" s="42"/>
      <c r="C14" s="41"/>
      <c r="D14" s="41"/>
      <c r="E14" s="27" t="s">
        <v>20</v>
      </c>
      <c r="F14" s="27" t="s">
        <v>21</v>
      </c>
      <c r="G14" s="27" t="s">
        <v>25</v>
      </c>
      <c r="H14" s="27" t="s">
        <v>26</v>
      </c>
      <c r="I14" s="43"/>
    </row>
    <row r="15" spans="1:9" ht="37.5" x14ac:dyDescent="0.3">
      <c r="A15" s="5" t="s">
        <v>2</v>
      </c>
      <c r="B15" s="6" t="s">
        <v>3</v>
      </c>
      <c r="C15" s="7">
        <f>([1]январь!C13+[1]февраль!C13+[1]март!C14+[1]апрель!C14+[1]май!C14+[1]июнь!C14+[1]июль!C14+[1]август!C14+[1]сентябрь!C14+[1]октябрь!C14)/10</f>
        <v>13.8</v>
      </c>
      <c r="D15" s="8">
        <v>120.6</v>
      </c>
      <c r="E15" s="25">
        <v>29818.923900000002</v>
      </c>
      <c r="F15" s="25">
        <f>'[1]январь-июнь'!F13+[1]июль!F14+[1]август!F14+[1]сентябрь!F14</f>
        <v>0</v>
      </c>
      <c r="G15" s="25">
        <v>3260.5301199999999</v>
      </c>
      <c r="H15" s="9">
        <f>E15+F15+G15</f>
        <v>33079.454020000005</v>
      </c>
      <c r="I15" s="10">
        <f t="shared" ref="I15:I18" si="0">H15/D15*1000/10</f>
        <v>27429.066351575464</v>
      </c>
    </row>
    <row r="16" spans="1:9" ht="37.5" x14ac:dyDescent="0.3">
      <c r="A16" s="5" t="s">
        <v>4</v>
      </c>
      <c r="B16" s="6" t="s">
        <v>5</v>
      </c>
      <c r="C16" s="7">
        <f>([1]январь!C14+[1]февраль!C14+[1]март!C15+[1]апрель!C15+[1]май!C15+[1]июнь!C15+[1]июль!C15+[1]август!C15+[1]сентябрь!C15+[1]октябрь!C15)/10</f>
        <v>153.1</v>
      </c>
      <c r="D16" s="8">
        <f>D17+D18</f>
        <v>306.09999999999997</v>
      </c>
      <c r="E16" s="29">
        <f t="shared" ref="E16:H16" si="1">E17+E18</f>
        <v>110213.70334000001</v>
      </c>
      <c r="F16" s="29">
        <f t="shared" si="1"/>
        <v>35.1158</v>
      </c>
      <c r="G16" s="29">
        <f t="shared" si="1"/>
        <v>8288.209780000001</v>
      </c>
      <c r="H16" s="11">
        <f t="shared" si="1"/>
        <v>118537.02892000001</v>
      </c>
      <c r="I16" s="10">
        <f t="shared" si="0"/>
        <v>38724.93594250246</v>
      </c>
    </row>
    <row r="17" spans="1:9" ht="37.5" x14ac:dyDescent="0.3">
      <c r="A17" s="5" t="s">
        <v>6</v>
      </c>
      <c r="B17" s="6" t="s">
        <v>7</v>
      </c>
      <c r="C17" s="7">
        <f>([1]январь!C15+[1]февраль!C15+[1]март!C16+[1]апрель!C16+[1]май!C16+[1]июнь!C16+[1]июль!C16+[1]август!C16+[1]сентябрь!C16+[1]октябрь!C16)/10</f>
        <v>12.5</v>
      </c>
      <c r="D17" s="8">
        <v>43.4</v>
      </c>
      <c r="E17" s="25">
        <v>11822.89774</v>
      </c>
      <c r="F17" s="25">
        <v>35.1158</v>
      </c>
      <c r="G17" s="25">
        <v>1025.6158600000001</v>
      </c>
      <c r="H17" s="11">
        <f>E17+F17+G17</f>
        <v>12883.6294</v>
      </c>
      <c r="I17" s="10">
        <f t="shared" si="0"/>
        <v>29685.78202764977</v>
      </c>
    </row>
    <row r="18" spans="1:9" x14ac:dyDescent="0.3">
      <c r="A18" s="5" t="s">
        <v>8</v>
      </c>
      <c r="B18" s="6" t="s">
        <v>9</v>
      </c>
      <c r="C18" s="7">
        <f>([1]январь!C16+[1]февраль!C16+[1]март!C17+[1]апрель!C17+[1]май!C17+[1]июнь!C17+[1]июль!C17+[1]август!C17+[1]сентябрь!C17+[1]октябрь!C17)/10</f>
        <v>140.6</v>
      </c>
      <c r="D18" s="8">
        <v>262.7</v>
      </c>
      <c r="E18" s="25">
        <v>98390.805600000007</v>
      </c>
      <c r="F18" s="25">
        <f>'[1]январь-июнь'!F16+[1]июль!F17+[1]август!F17+[1]сентябрь!F17</f>
        <v>0</v>
      </c>
      <c r="G18" s="25">
        <v>7262.5939200000003</v>
      </c>
      <c r="H18" s="11">
        <f>E18+F18+G18</f>
        <v>105653.39952000001</v>
      </c>
      <c r="I18" s="10">
        <f t="shared" si="0"/>
        <v>40218.271610201758</v>
      </c>
    </row>
    <row r="19" spans="1:9" ht="37.5" x14ac:dyDescent="0.3">
      <c r="A19" s="5" t="s">
        <v>10</v>
      </c>
      <c r="B19" s="6" t="s">
        <v>11</v>
      </c>
      <c r="C19" s="7">
        <f>([1]январь!C17+[1]февраль!C17+[1]март!C18+[1]апрель!C18+[1]май!C18+[1]июнь!C18+[1]июль!C18+[1]август!C18+[1]сентябрь!C18+[1]октябрь!C18)/10</f>
        <v>7.6</v>
      </c>
      <c r="D19" s="8">
        <v>23.31</v>
      </c>
      <c r="E19" s="25">
        <v>6906.5449399999998</v>
      </c>
      <c r="F19" s="25">
        <f>'[1]январь-июнь'!F17+[1]июль!F18+[1]август!F18+[1]сентябрь!F18</f>
        <v>0</v>
      </c>
      <c r="G19" s="25">
        <v>450.18666999999999</v>
      </c>
      <c r="H19" s="11">
        <f t="shared" ref="H19" si="2">E19+F19+G19</f>
        <v>7356.7316099999998</v>
      </c>
      <c r="I19" s="10">
        <f>H19/D19*1000/10</f>
        <v>31560.410167310172</v>
      </c>
    </row>
    <row r="20" spans="1:9" x14ac:dyDescent="0.2">
      <c r="A20" s="12" t="s">
        <v>29</v>
      </c>
      <c r="B20" s="13" t="s">
        <v>12</v>
      </c>
      <c r="C20" s="14"/>
      <c r="D20" s="15"/>
      <c r="E20" s="26"/>
      <c r="F20" s="26"/>
      <c r="G20" s="26"/>
      <c r="H20" s="15"/>
      <c r="I20" s="16"/>
    </row>
    <row r="21" spans="1:9" ht="56.25" x14ac:dyDescent="0.2">
      <c r="A21" s="17" t="s">
        <v>38</v>
      </c>
      <c r="B21" s="13" t="s">
        <v>13</v>
      </c>
      <c r="C21" s="14"/>
      <c r="D21" s="15"/>
      <c r="E21" s="15"/>
      <c r="F21" s="15"/>
      <c r="G21" s="15"/>
      <c r="H21" s="15"/>
      <c r="I21" s="16"/>
    </row>
    <row r="22" spans="1:9" x14ac:dyDescent="0.2">
      <c r="A22" s="17" t="s">
        <v>30</v>
      </c>
      <c r="B22" s="13" t="s">
        <v>14</v>
      </c>
      <c r="C22" s="14"/>
      <c r="D22" s="15"/>
      <c r="E22" s="15"/>
      <c r="F22" s="15"/>
      <c r="G22" s="15"/>
      <c r="H22" s="15"/>
      <c r="I22" s="16"/>
    </row>
    <row r="23" spans="1:9" x14ac:dyDescent="0.2">
      <c r="A23" s="17" t="s">
        <v>31</v>
      </c>
      <c r="B23" s="13" t="s">
        <v>32</v>
      </c>
      <c r="C23" s="14"/>
      <c r="D23" s="15"/>
      <c r="E23" s="15"/>
      <c r="F23" s="15"/>
      <c r="G23" s="15"/>
      <c r="H23" s="15"/>
      <c r="I23" s="16"/>
    </row>
    <row r="24" spans="1:9" ht="37.5" x14ac:dyDescent="0.2">
      <c r="A24" s="17" t="s">
        <v>39</v>
      </c>
      <c r="B24" s="13" t="s">
        <v>33</v>
      </c>
      <c r="C24" s="14"/>
      <c r="D24" s="15"/>
      <c r="E24" s="15"/>
      <c r="F24" s="15"/>
      <c r="G24" s="15"/>
      <c r="H24" s="15"/>
      <c r="I24" s="16"/>
    </row>
    <row r="25" spans="1:9" x14ac:dyDescent="0.2">
      <c r="A25" s="17" t="s">
        <v>30</v>
      </c>
      <c r="B25" s="13" t="s">
        <v>34</v>
      </c>
      <c r="C25" s="14"/>
      <c r="D25" s="15"/>
      <c r="E25" s="15"/>
      <c r="F25" s="15"/>
      <c r="G25" s="15"/>
      <c r="H25" s="15"/>
      <c r="I25" s="16"/>
    </row>
    <row r="26" spans="1:9" x14ac:dyDescent="0.2">
      <c r="A26" s="17" t="s">
        <v>31</v>
      </c>
      <c r="B26" s="13" t="s">
        <v>35</v>
      </c>
      <c r="C26" s="18"/>
      <c r="D26" s="15"/>
      <c r="E26" s="15"/>
      <c r="F26" s="15"/>
      <c r="G26" s="15"/>
      <c r="H26" s="19"/>
      <c r="I26" s="20"/>
    </row>
    <row r="27" spans="1:9" ht="56.25" x14ac:dyDescent="0.2">
      <c r="A27" s="12" t="s">
        <v>36</v>
      </c>
      <c r="B27" s="13" t="s">
        <v>37</v>
      </c>
      <c r="C27" s="21"/>
      <c r="D27" s="22"/>
      <c r="E27" s="22"/>
      <c r="F27" s="22"/>
      <c r="G27" s="22"/>
      <c r="H27" s="19"/>
      <c r="I27" s="20"/>
    </row>
    <row r="29" spans="1:9" x14ac:dyDescent="0.3">
      <c r="A29" s="4" t="s">
        <v>15</v>
      </c>
      <c r="B29" s="4"/>
      <c r="C29" s="4"/>
      <c r="D29" s="4"/>
      <c r="E29" s="4"/>
    </row>
    <row r="30" spans="1:9" x14ac:dyDescent="0.3">
      <c r="A30" s="4" t="s">
        <v>16</v>
      </c>
      <c r="B30" s="4"/>
      <c r="C30" s="4"/>
      <c r="D30" s="4" t="s">
        <v>43</v>
      </c>
      <c r="E30" s="4"/>
    </row>
    <row r="31" spans="1:9" x14ac:dyDescent="0.3">
      <c r="A31" s="4" t="s">
        <v>42</v>
      </c>
      <c r="B31" s="4"/>
      <c r="C31" s="4"/>
      <c r="D31" s="4"/>
      <c r="E31" s="4"/>
    </row>
    <row r="32" spans="1:9" x14ac:dyDescent="0.3">
      <c r="A32" s="4"/>
      <c r="B32" s="4"/>
      <c r="C32" s="4"/>
      <c r="D32" s="4"/>
      <c r="E32" s="4"/>
    </row>
    <row r="33" spans="1:5" x14ac:dyDescent="0.3">
      <c r="A33" s="4" t="s">
        <v>17</v>
      </c>
      <c r="B33" s="4"/>
      <c r="C33" s="4"/>
      <c r="D33" s="4" t="s">
        <v>18</v>
      </c>
      <c r="E33" s="4"/>
    </row>
    <row r="34" spans="1:5" x14ac:dyDescent="0.3">
      <c r="A34" s="4"/>
      <c r="B34" s="4"/>
      <c r="C34" s="4"/>
      <c r="D34" s="4"/>
      <c r="E34" s="4"/>
    </row>
    <row r="35" spans="1:5" x14ac:dyDescent="0.3">
      <c r="A35" s="4" t="s">
        <v>46</v>
      </c>
      <c r="B35" s="4"/>
      <c r="C35" s="4"/>
      <c r="D35" s="4"/>
      <c r="E35" s="4"/>
    </row>
    <row r="36" spans="1:5" x14ac:dyDescent="0.3">
      <c r="A36" s="4" t="s">
        <v>44</v>
      </c>
      <c r="B36" s="4"/>
      <c r="C36" s="4"/>
      <c r="D36" s="4"/>
      <c r="E36" s="4"/>
    </row>
    <row r="37" spans="1:5" x14ac:dyDescent="0.3">
      <c r="A37" s="4" t="s">
        <v>45</v>
      </c>
      <c r="B37" s="4"/>
      <c r="C37" s="4"/>
      <c r="D37" s="4"/>
      <c r="E37" s="4"/>
    </row>
    <row r="38" spans="1:5" x14ac:dyDescent="0.3">
      <c r="A38" s="4"/>
      <c r="B38" s="4"/>
      <c r="C38" s="4"/>
      <c r="D38" s="4"/>
      <c r="E38" s="2"/>
    </row>
  </sheetData>
  <mergeCells count="8">
    <mergeCell ref="A8:I10"/>
    <mergeCell ref="A12:A14"/>
    <mergeCell ref="B12:B14"/>
    <mergeCell ref="C12:H12"/>
    <mergeCell ref="I12:I14"/>
    <mergeCell ref="C13:C14"/>
    <mergeCell ref="D13:D14"/>
    <mergeCell ref="E13:H13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октябрь</vt:lpstr>
      <vt:lpstr>январь-октябрь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Бойко</dc:creator>
  <cp:lastModifiedBy>Office365</cp:lastModifiedBy>
  <cp:lastPrinted>2023-10-04T14:55:35Z</cp:lastPrinted>
  <dcterms:created xsi:type="dcterms:W3CDTF">2020-11-05T13:33:42Z</dcterms:created>
  <dcterms:modified xsi:type="dcterms:W3CDTF">2023-11-07T12:33:04Z</dcterms:modified>
</cp:coreProperties>
</file>