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92" windowHeight="10740" activeTab="4"/>
  </bookViews>
  <sheets>
    <sheet name="июль" sheetId="1" r:id="rId1"/>
    <sheet name="январь-июль" sheetId="2" r:id="rId2"/>
    <sheet name="август" sheetId="3" r:id="rId3"/>
    <sheet name="январь -август" sheetId="4" r:id="rId4"/>
    <sheet name="сентябрь" sheetId="5" r:id="rId5"/>
    <sheet name="январь-сентябрь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<sst xmlns="http://schemas.openxmlformats.org/spreadsheetml/2006/main" count="281" uniqueCount="54">
  <si>
    <t>Приложение 1</t>
  </si>
  <si>
    <t>Информация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</si>
  <si>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округа Ставропольского края</t>
  </si>
  <si>
    <t>Наименование категории работников образовательных учреждений</t>
  </si>
  <si>
    <t>№ стр</t>
  </si>
  <si>
    <t>Среднесписочная численность работников в обр-х учр-ий,чел</t>
  </si>
  <si>
    <t>Размер средней заработной  платы  пед.работников по основной должности без внешних совместителей, руб.</t>
  </si>
  <si>
    <t>Среднесписочная численность пед.работников в обр-х учр-ий,чел</t>
  </si>
  <si>
    <t>Фонд оплаты труда пед.работников без начислений  по основной должности без внешних совместителей, тыс.руб.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</si>
  <si>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</si>
  <si>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</si>
  <si>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</si>
  <si>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</si>
  <si>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</si>
  <si>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</si>
  <si>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</si>
  <si>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</si>
  <si>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</si>
  <si>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</si>
  <si>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</si>
  <si>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</si>
  <si>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</si>
  <si>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</si>
  <si>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педагогические работники детских домов</t>
  </si>
  <si>
    <t>06</t>
  </si>
  <si>
    <r>
      <t xml:space="preserve">Педагогические работники СПО, реализующие поготовку квалифицирован -ных рабочих и служащих: </t>
    </r>
    <r>
      <rPr>
        <b/>
        <sz val="12"/>
        <rFont val="Times New Roman"/>
        <family val="1"/>
      </rPr>
      <t xml:space="preserve">из них </t>
    </r>
  </si>
  <si>
    <t>07</t>
  </si>
  <si>
    <t xml:space="preserve">преподаватели </t>
  </si>
  <si>
    <t>08</t>
  </si>
  <si>
    <t>мастера</t>
  </si>
  <si>
    <t>09</t>
  </si>
  <si>
    <r>
      <t xml:space="preserve">Педагогические работники СПО, реализующие поготовку специалистов среднего звена: </t>
    </r>
    <r>
      <rPr>
        <b/>
        <sz val="12"/>
        <rFont val="Times New Roman"/>
        <family val="1"/>
      </rPr>
      <t xml:space="preserve">из них </t>
    </r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</si>
  <si>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</si>
  <si>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</si>
  <si>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</si>
  <si>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</si>
  <si>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</si>
  <si>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</si>
  <si>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</si>
  <si>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</si>
  <si>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округа СК</t>
  </si>
  <si>
    <t>Старший экономист</t>
  </si>
  <si>
    <t>О.А.Бруславцева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</si>
  <si>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района Ставропольского края</t>
  </si>
  <si>
    <t>Количество человек,чья заработная плата выше 33904 руб.10 коп.</t>
  </si>
  <si>
    <t>январь-июль 2021 год</t>
  </si>
  <si>
    <t>июль 2021 год</t>
  </si>
  <si>
    <t>август 2021 год</t>
  </si>
  <si>
    <t>январь-август 2021 год</t>
  </si>
  <si>
    <t>Количество человек,чья заработная плата выше 34 425 руб.30 коп.</t>
  </si>
  <si>
    <t>сентябрь 2021 год</t>
  </si>
  <si>
    <t>Количество человек,чья заработная плата выше 35100 руб.10 коп.</t>
  </si>
  <si>
    <t>январь-сентябрь 2021 год</t>
  </si>
  <si>
    <t>Количество человек,чья заработная плата выше 35 100 руб.10 коп.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</si>
</sst>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;[Red]0.00"/>
    <numFmt numFmtId="175" formatCode="0;[Red]0"/>
    <numFmt numFmtId="176" formatCode="#,##0.00_р_."/>
    <numFmt numFmtId="177" formatCode="_-* #,##0.0_р_._-;\-* #,##0.0_р_._-;_-* &quot;-&quot;??_р_._-;_-@_-"/>
    <numFmt numFmtId="178" formatCode="_-* #,##0_р_._-;\-* #,##0_р_._-;_-* &quot;-&quot;??_р_._-;_-@_-"/>
    <numFmt numFmtId="179" formatCode="#,##0.00_ ;[Red]\-#,##0.00\ "/>
    <numFmt numFmtId="180" formatCode="#,##0.00\ _₽;[Red]#,##0.00\ _₽"/>
    <numFmt numFmtId="181" formatCode="0.0000;[Red]0.0000"/>
    <numFmt numFmtId="182" formatCode="_-* #,##0.0\ _₽_-;\-* #,##0.0\ _₽_-;_-* &quot;-&quot;?\ _₽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0.0000"/>
    <numFmt numFmtId="188" formatCode="0.00000"/>
    <numFmt numFmtId="189" formatCode="0.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2">
      <alignment/>
      <protection/>
    </xf>
    <xf numFmtId="0" fontId="5" fillId="0" borderId="0" xfId="52" applyFont="1">
      <alignment/>
      <protection/>
    </xf>
    <xf numFmtId="0" fontId="2" fillId="0" borderId="0" xfId="52" applyFill="1">
      <alignment/>
      <protection/>
    </xf>
    <xf numFmtId="0" fontId="5" fillId="0" borderId="0" xfId="52" applyFont="1" applyFill="1">
      <alignment/>
      <protection/>
    </xf>
    <xf numFmtId="0" fontId="3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right"/>
      <protection/>
    </xf>
    <xf numFmtId="0" fontId="49" fillId="0" borderId="0" xfId="52" applyFont="1" applyFill="1">
      <alignment/>
      <protection/>
    </xf>
    <xf numFmtId="0" fontId="50" fillId="0" borderId="0" xfId="52" applyFont="1" applyFill="1">
      <alignment/>
      <protection/>
    </xf>
    <xf numFmtId="0" fontId="51" fillId="0" borderId="10" xfId="52" applyFont="1" applyFill="1" applyBorder="1" applyAlignment="1">
      <alignment wrapText="1"/>
      <protection/>
    </xf>
    <xf numFmtId="49" fontId="51" fillId="0" borderId="10" xfId="52" applyNumberFormat="1" applyFont="1" applyFill="1" applyBorder="1" applyAlignment="1">
      <alignment horizontal="center" vertical="center" wrapText="1"/>
      <protection/>
    </xf>
    <xf numFmtId="0" fontId="52" fillId="0" borderId="0" xfId="52" applyFont="1" applyFill="1">
      <alignment/>
      <protection/>
    </xf>
    <xf numFmtId="0" fontId="53" fillId="0" borderId="10" xfId="52" applyFont="1" applyBorder="1" applyAlignment="1">
      <alignment horizontal="center" vertical="center" wrapText="1"/>
      <protection/>
    </xf>
    <xf numFmtId="2" fontId="54" fillId="0" borderId="10" xfId="52" applyNumberFormat="1" applyFont="1" applyBorder="1" applyAlignment="1">
      <alignment horizontal="center" vertical="center" wrapText="1"/>
      <protection/>
    </xf>
    <xf numFmtId="177" fontId="54" fillId="0" borderId="10" xfId="52" applyNumberFormat="1" applyFont="1" applyBorder="1" applyAlignment="1">
      <alignment horizontal="center" vertical="center" wrapText="1"/>
      <protection/>
    </xf>
    <xf numFmtId="0" fontId="55" fillId="0" borderId="0" xfId="52" applyFont="1" applyFill="1">
      <alignment/>
      <protection/>
    </xf>
    <xf numFmtId="1" fontId="4" fillId="0" borderId="10" xfId="52" applyNumberFormat="1" applyFont="1" applyBorder="1" applyAlignment="1">
      <alignment horizontal="center" vertical="center" wrapText="1"/>
      <protection/>
    </xf>
    <xf numFmtId="177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right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171" fontId="4" fillId="0" borderId="10" xfId="52" applyNumberFormat="1" applyFont="1" applyBorder="1" applyAlignment="1">
      <alignment horizontal="center" vertical="center" wrapText="1"/>
      <protection/>
    </xf>
    <xf numFmtId="177" fontId="4" fillId="0" borderId="10" xfId="52" applyNumberFormat="1" applyFont="1" applyBorder="1" applyAlignment="1">
      <alignment horizontal="center" vertical="center" wrapText="1"/>
      <protection/>
    </xf>
    <xf numFmtId="2" fontId="7" fillId="0" borderId="10" xfId="52" applyNumberFormat="1" applyFont="1" applyBorder="1" applyAlignment="1">
      <alignment horizontal="center" vertical="center" wrapText="1"/>
      <protection/>
    </xf>
    <xf numFmtId="177" fontId="7" fillId="0" borderId="10" xfId="52" applyNumberFormat="1" applyFont="1" applyBorder="1" applyAlignment="1">
      <alignment horizontal="center" vertical="center" wrapText="1"/>
      <protection/>
    </xf>
    <xf numFmtId="0" fontId="56" fillId="0" borderId="0" xfId="52" applyFont="1" applyFill="1">
      <alignment/>
      <protection/>
    </xf>
    <xf numFmtId="171" fontId="4" fillId="0" borderId="10" xfId="52" applyNumberFormat="1" applyFont="1" applyBorder="1" applyAlignment="1">
      <alignment horizontal="right" vertical="center" wrapText="1"/>
      <protection/>
    </xf>
    <xf numFmtId="0" fontId="4" fillId="33" borderId="10" xfId="54" applyFont="1" applyFill="1" applyBorder="1" applyAlignment="1">
      <alignment vertical="top" wrapText="1"/>
      <protection/>
    </xf>
    <xf numFmtId="49" fontId="4" fillId="33" borderId="10" xfId="54" applyNumberFormat="1" applyFont="1" applyFill="1" applyBorder="1" applyAlignment="1">
      <alignment horizontal="center" vertical="top" wrapText="1"/>
      <protection/>
    </xf>
    <xf numFmtId="0" fontId="4" fillId="33" borderId="10" xfId="52" applyFont="1" applyFill="1" applyBorder="1" applyAlignment="1">
      <alignment vertical="top" wrapText="1"/>
      <protection/>
    </xf>
    <xf numFmtId="0" fontId="2" fillId="0" borderId="0" xfId="57">
      <alignment/>
      <protection/>
    </xf>
    <xf numFmtId="0" fontId="5" fillId="0" borderId="0" xfId="57" applyFont="1">
      <alignment/>
      <protection/>
    </xf>
    <xf numFmtId="0" fontId="2" fillId="0" borderId="0" xfId="57" applyFill="1">
      <alignment/>
      <protection/>
    </xf>
    <xf numFmtId="0" fontId="5" fillId="0" borderId="0" xfId="57" applyFont="1" applyFill="1">
      <alignment/>
      <protection/>
    </xf>
    <xf numFmtId="0" fontId="3" fillId="0" borderId="0" xfId="57" applyFont="1" applyFill="1" applyAlignment="1">
      <alignment horizontal="right"/>
      <protection/>
    </xf>
    <xf numFmtId="0" fontId="4" fillId="0" borderId="0" xfId="57" applyFont="1" applyFill="1" applyAlignment="1">
      <alignment horizontal="right"/>
      <protection/>
    </xf>
    <xf numFmtId="0" fontId="49" fillId="0" borderId="0" xfId="57" applyFont="1" applyFill="1">
      <alignment/>
      <protection/>
    </xf>
    <xf numFmtId="0" fontId="50" fillId="0" borderId="0" xfId="57" applyFont="1" applyFill="1">
      <alignment/>
      <protection/>
    </xf>
    <xf numFmtId="0" fontId="51" fillId="0" borderId="10" xfId="57" applyFont="1" applyFill="1" applyBorder="1" applyAlignment="1">
      <alignment wrapText="1"/>
      <protection/>
    </xf>
    <xf numFmtId="49" fontId="51" fillId="0" borderId="10" xfId="57" applyNumberFormat="1" applyFont="1" applyFill="1" applyBorder="1" applyAlignment="1">
      <alignment horizontal="center" vertical="center" wrapText="1"/>
      <protection/>
    </xf>
    <xf numFmtId="0" fontId="52" fillId="0" borderId="0" xfId="57" applyFont="1" applyFill="1">
      <alignment/>
      <protection/>
    </xf>
    <xf numFmtId="0" fontId="53" fillId="0" borderId="10" xfId="57" applyFont="1" applyBorder="1" applyAlignment="1">
      <alignment horizontal="center" vertical="center" wrapText="1"/>
      <protection/>
    </xf>
    <xf numFmtId="2" fontId="54" fillId="0" borderId="10" xfId="57" applyNumberFormat="1" applyFont="1" applyBorder="1" applyAlignment="1">
      <alignment horizontal="center" vertical="center" wrapText="1"/>
      <protection/>
    </xf>
    <xf numFmtId="177" fontId="54" fillId="0" borderId="10" xfId="57" applyNumberFormat="1" applyFont="1" applyBorder="1" applyAlignment="1">
      <alignment horizontal="center" vertical="center" wrapText="1"/>
      <protection/>
    </xf>
    <xf numFmtId="0" fontId="55" fillId="0" borderId="0" xfId="57" applyFont="1" applyFill="1">
      <alignment/>
      <protection/>
    </xf>
    <xf numFmtId="1" fontId="4" fillId="0" borderId="10" xfId="57" applyNumberFormat="1" applyFont="1" applyBorder="1" applyAlignment="1">
      <alignment horizontal="center" vertical="center" wrapText="1"/>
      <protection/>
    </xf>
    <xf numFmtId="177" fontId="4" fillId="0" borderId="10" xfId="57" applyNumberFormat="1" applyFont="1" applyBorder="1" applyAlignment="1">
      <alignment vertical="center" wrapText="1"/>
      <protection/>
    </xf>
    <xf numFmtId="0" fontId="4" fillId="0" borderId="10" xfId="57" applyNumberFormat="1" applyFont="1" applyBorder="1" applyAlignment="1">
      <alignment horizontal="right" vertical="center" wrapText="1"/>
      <protection/>
    </xf>
    <xf numFmtId="2" fontId="4" fillId="0" borderId="10" xfId="57" applyNumberFormat="1" applyFont="1" applyBorder="1" applyAlignment="1">
      <alignment horizontal="center" vertical="center" wrapText="1"/>
      <protection/>
    </xf>
    <xf numFmtId="171" fontId="4" fillId="0" borderId="10" xfId="57" applyNumberFormat="1" applyFont="1" applyBorder="1" applyAlignment="1">
      <alignment horizontal="center" vertical="center" wrapText="1"/>
      <protection/>
    </xf>
    <xf numFmtId="177" fontId="4" fillId="0" borderId="10" xfId="57" applyNumberFormat="1" applyFont="1" applyBorder="1" applyAlignment="1">
      <alignment horizontal="center" vertical="center" wrapText="1"/>
      <protection/>
    </xf>
    <xf numFmtId="2" fontId="7" fillId="0" borderId="10" xfId="57" applyNumberFormat="1" applyFont="1" applyBorder="1" applyAlignment="1">
      <alignment horizontal="center" vertical="center" wrapText="1"/>
      <protection/>
    </xf>
    <xf numFmtId="177" fontId="7" fillId="0" borderId="10" xfId="57" applyNumberFormat="1" applyFont="1" applyBorder="1" applyAlignment="1">
      <alignment horizontal="center" vertical="center" wrapText="1"/>
      <protection/>
    </xf>
    <xf numFmtId="172" fontId="4" fillId="0" borderId="10" xfId="57" applyNumberFormat="1" applyFont="1" applyBorder="1" applyAlignment="1">
      <alignment horizontal="center" vertical="center" wrapText="1"/>
      <protection/>
    </xf>
    <xf numFmtId="0" fontId="56" fillId="0" borderId="0" xfId="57" applyFont="1" applyFill="1">
      <alignment/>
      <protection/>
    </xf>
    <xf numFmtId="171" fontId="4" fillId="0" borderId="10" xfId="57" applyNumberFormat="1" applyFont="1" applyBorder="1" applyAlignment="1">
      <alignment horizontal="right" vertical="center" wrapText="1"/>
      <protection/>
    </xf>
    <xf numFmtId="0" fontId="4" fillId="33" borderId="10" xfId="55" applyFont="1" applyFill="1" applyBorder="1" applyAlignment="1">
      <alignment vertical="top" wrapText="1"/>
      <protection/>
    </xf>
    <xf numFmtId="49" fontId="4" fillId="33" borderId="10" xfId="55" applyNumberFormat="1" applyFont="1" applyFill="1" applyBorder="1" applyAlignment="1">
      <alignment horizontal="center" vertical="top" wrapText="1"/>
      <protection/>
    </xf>
    <xf numFmtId="0" fontId="4" fillId="33" borderId="10" xfId="57" applyFont="1" applyFill="1" applyBorder="1" applyAlignment="1">
      <alignment vertical="top" wrapText="1"/>
      <protection/>
    </xf>
    <xf numFmtId="178" fontId="4" fillId="0" borderId="10" xfId="52" applyNumberFormat="1" applyFont="1" applyBorder="1" applyAlignment="1">
      <alignment vertical="center" wrapText="1"/>
      <protection/>
    </xf>
    <xf numFmtId="171" fontId="4" fillId="0" borderId="10" xfId="66" applyFont="1" applyBorder="1" applyAlignment="1">
      <alignment horizontal="right" vertical="center" wrapText="1"/>
    </xf>
    <xf numFmtId="0" fontId="57" fillId="0" borderId="0" xfId="52" applyFont="1" applyFill="1" applyAlignment="1">
      <alignment horizontal="center" vertical="center" wrapText="1"/>
      <protection/>
    </xf>
    <xf numFmtId="0" fontId="49" fillId="0" borderId="10" xfId="52" applyFont="1" applyFill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54" fillId="0" borderId="10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57" fillId="0" borderId="0" xfId="57" applyFont="1" applyFill="1" applyAlignment="1">
      <alignment horizontal="center" vertical="center" wrapText="1"/>
      <protection/>
    </xf>
    <xf numFmtId="0" fontId="49" fillId="0" borderId="10" xfId="57" applyFont="1" applyFill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54" fillId="0" borderId="10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3" xfId="55"/>
    <cellStyle name="Обычный 2 3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3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A1" sqref="A1:I39"/>
    </sheetView>
  </sheetViews>
  <sheetFormatPr defaultColWidth="9.140625" defaultRowHeight="15"/>
  <cols>
    <col min="1" max="1" width="44.421875" style="0" customWidth="1"/>
    <col min="5" max="5" width="13.8515625" style="0" customWidth="1"/>
    <col min="8" max="8" width="14.57421875" style="0" customWidth="1"/>
    <col min="9" max="9" width="12.8515625" style="0" customWidth="1"/>
  </cols>
  <sheetData>
    <row r="1" spans="1:9" ht="18">
      <c r="A1" s="4"/>
      <c r="B1" s="4"/>
      <c r="C1" s="4"/>
      <c r="D1" s="4"/>
      <c r="E1" s="2"/>
      <c r="F1" s="4"/>
      <c r="G1" s="4"/>
      <c r="H1" s="4"/>
      <c r="I1" s="5" t="s">
        <v>0</v>
      </c>
    </row>
    <row r="2" spans="1:9" ht="17.25">
      <c r="A2" s="4"/>
      <c r="B2" s="4"/>
      <c r="C2" s="4"/>
      <c r="D2" s="4"/>
      <c r="E2" s="2"/>
      <c r="F2" s="4"/>
      <c r="G2" s="4"/>
      <c r="H2" s="4"/>
      <c r="I2" s="2"/>
    </row>
    <row r="3" spans="1:9" ht="15">
      <c r="A3" s="3"/>
      <c r="B3" s="3"/>
      <c r="C3" s="3"/>
      <c r="D3" s="3"/>
      <c r="E3" s="6"/>
      <c r="F3" s="3"/>
      <c r="G3" s="3"/>
      <c r="H3" s="3"/>
      <c r="I3" s="3"/>
    </row>
    <row r="4" spans="1:9" ht="15">
      <c r="A4" s="3"/>
      <c r="B4" s="3"/>
      <c r="C4" s="3"/>
      <c r="D4" s="3"/>
      <c r="E4" s="6"/>
      <c r="F4" s="3"/>
      <c r="G4" s="3"/>
      <c r="H4" s="3"/>
      <c r="I4" s="3"/>
    </row>
    <row r="5" spans="1:9" ht="20.25">
      <c r="A5" s="3"/>
      <c r="B5" s="1"/>
      <c r="C5" s="8" t="s">
        <v>1</v>
      </c>
      <c r="D5" s="7"/>
      <c r="E5" s="7"/>
      <c r="F5" s="3"/>
      <c r="G5" s="3"/>
      <c r="H5" s="3"/>
      <c r="I5" s="3"/>
    </row>
    <row r="6" spans="1:9" ht="14.25">
      <c r="A6" s="60" t="s">
        <v>2</v>
      </c>
      <c r="B6" s="60"/>
      <c r="C6" s="60"/>
      <c r="D6" s="60"/>
      <c r="E6" s="60"/>
      <c r="F6" s="60"/>
      <c r="G6" s="60"/>
      <c r="H6" s="60"/>
      <c r="I6" s="60"/>
    </row>
    <row r="7" spans="1:9" ht="14.25">
      <c r="A7" s="60"/>
      <c r="B7" s="60"/>
      <c r="C7" s="60"/>
      <c r="D7" s="60"/>
      <c r="E7" s="60"/>
      <c r="F7" s="60"/>
      <c r="G7" s="60"/>
      <c r="H7" s="60"/>
      <c r="I7" s="60"/>
    </row>
    <row r="8" spans="1:9" ht="34.5" customHeight="1">
      <c r="A8" s="60"/>
      <c r="B8" s="60"/>
      <c r="C8" s="60"/>
      <c r="D8" s="60"/>
      <c r="E8" s="60"/>
      <c r="F8" s="60"/>
      <c r="G8" s="60"/>
      <c r="H8" s="60"/>
      <c r="I8" s="60"/>
    </row>
    <row r="9" spans="1:9" ht="22.5">
      <c r="A9" s="7"/>
      <c r="B9" s="7"/>
      <c r="C9" s="15" t="s">
        <v>46</v>
      </c>
      <c r="D9" s="7"/>
      <c r="E9" s="7"/>
      <c r="F9" s="3"/>
      <c r="G9" s="3"/>
      <c r="H9" s="3"/>
      <c r="I9" s="3"/>
    </row>
    <row r="10" spans="1:9" ht="30" customHeight="1">
      <c r="A10" s="61" t="s">
        <v>3</v>
      </c>
      <c r="B10" s="61" t="s">
        <v>4</v>
      </c>
      <c r="C10" s="62" t="s">
        <v>5</v>
      </c>
      <c r="D10" s="63"/>
      <c r="E10" s="63"/>
      <c r="F10" s="63"/>
      <c r="G10" s="63"/>
      <c r="H10" s="64"/>
      <c r="I10" s="65" t="s">
        <v>6</v>
      </c>
    </row>
    <row r="11" spans="1:9" ht="43.5" customHeight="1">
      <c r="A11" s="61"/>
      <c r="B11" s="61"/>
      <c r="C11" s="66" t="s">
        <v>44</v>
      </c>
      <c r="D11" s="66" t="s">
        <v>7</v>
      </c>
      <c r="E11" s="68" t="s">
        <v>8</v>
      </c>
      <c r="F11" s="68"/>
      <c r="G11" s="68"/>
      <c r="H11" s="68"/>
      <c r="I11" s="65"/>
    </row>
    <row r="12" spans="1:9" ht="105" customHeight="1">
      <c r="A12" s="61"/>
      <c r="B12" s="61"/>
      <c r="C12" s="67"/>
      <c r="D12" s="67"/>
      <c r="E12" s="12" t="s">
        <v>9</v>
      </c>
      <c r="F12" s="12" t="s">
        <v>10</v>
      </c>
      <c r="G12" s="12" t="s">
        <v>11</v>
      </c>
      <c r="H12" s="12" t="s">
        <v>12</v>
      </c>
      <c r="I12" s="65"/>
    </row>
    <row r="13" spans="1:9" ht="36" customHeight="1">
      <c r="A13" s="9" t="s">
        <v>13</v>
      </c>
      <c r="B13" s="10" t="s">
        <v>14</v>
      </c>
      <c r="C13" s="16">
        <v>17</v>
      </c>
      <c r="D13" s="17">
        <v>121</v>
      </c>
      <c r="E13" s="17">
        <v>2623.27576</v>
      </c>
      <c r="F13" s="17"/>
      <c r="G13" s="17">
        <v>160.28659</v>
      </c>
      <c r="H13" s="17">
        <f>E13+F13+G13</f>
        <v>2783.56235</v>
      </c>
      <c r="I13" s="25">
        <f>H13/D13*1000</f>
        <v>23004.647520661158</v>
      </c>
    </row>
    <row r="14" spans="1:9" ht="36" customHeight="1">
      <c r="A14" s="9" t="s">
        <v>15</v>
      </c>
      <c r="B14" s="10" t="s">
        <v>16</v>
      </c>
      <c r="C14" s="16">
        <f aca="true" t="shared" si="0" ref="C14:H14">C15+C16</f>
        <v>81</v>
      </c>
      <c r="D14" s="19">
        <f t="shared" si="0"/>
        <v>327</v>
      </c>
      <c r="E14" s="19">
        <f t="shared" si="0"/>
        <v>5310.83596</v>
      </c>
      <c r="F14" s="19">
        <f t="shared" si="0"/>
        <v>37.447790000000005</v>
      </c>
      <c r="G14" s="19">
        <f t="shared" si="0"/>
        <v>422.67148</v>
      </c>
      <c r="H14" s="19">
        <f t="shared" si="0"/>
        <v>5770.95523</v>
      </c>
      <c r="I14" s="25">
        <f>H14/D14*1000</f>
        <v>17648.18113149847</v>
      </c>
    </row>
    <row r="15" spans="1:9" ht="36" customHeight="1">
      <c r="A15" s="9" t="s">
        <v>17</v>
      </c>
      <c r="B15" s="10" t="s">
        <v>18</v>
      </c>
      <c r="C15" s="16">
        <v>8</v>
      </c>
      <c r="D15" s="21">
        <v>45</v>
      </c>
      <c r="E15" s="21">
        <v>655.10176</v>
      </c>
      <c r="F15" s="21">
        <v>36.30163</v>
      </c>
      <c r="G15" s="21">
        <v>58.6319</v>
      </c>
      <c r="H15" s="17">
        <f>E15+F15+G15</f>
        <v>750.03529</v>
      </c>
      <c r="I15" s="25">
        <f>H15/D15*1000</f>
        <v>16667.45088888889</v>
      </c>
    </row>
    <row r="16" spans="1:9" ht="36" customHeight="1">
      <c r="A16" s="9" t="s">
        <v>19</v>
      </c>
      <c r="B16" s="10" t="s">
        <v>20</v>
      </c>
      <c r="C16" s="16">
        <v>73</v>
      </c>
      <c r="D16" s="21">
        <v>282</v>
      </c>
      <c r="E16" s="21">
        <v>4655.7342</v>
      </c>
      <c r="F16" s="21">
        <v>1.14616</v>
      </c>
      <c r="G16" s="21">
        <v>364.03958</v>
      </c>
      <c r="H16" s="17">
        <f>E16+F16+G16</f>
        <v>5020.91994</v>
      </c>
      <c r="I16" s="25">
        <f>H16/D16*1000</f>
        <v>17804.680638297872</v>
      </c>
    </row>
    <row r="17" spans="1:9" ht="36" customHeight="1">
      <c r="A17" s="9" t="s">
        <v>21</v>
      </c>
      <c r="B17" s="10" t="s">
        <v>22</v>
      </c>
      <c r="C17" s="16">
        <v>12</v>
      </c>
      <c r="D17" s="21">
        <v>23</v>
      </c>
      <c r="E17" s="21">
        <v>999.71034</v>
      </c>
      <c r="F17" s="21"/>
      <c r="G17" s="21">
        <v>35.95018</v>
      </c>
      <c r="H17" s="17">
        <f>E17+F17+G17</f>
        <v>1035.66052</v>
      </c>
      <c r="I17" s="25">
        <f>H17/D17*1000</f>
        <v>45028.71826086956</v>
      </c>
    </row>
    <row r="18" spans="1:9" ht="36" customHeight="1">
      <c r="A18" s="26" t="s">
        <v>23</v>
      </c>
      <c r="B18" s="27" t="s">
        <v>24</v>
      </c>
      <c r="C18" s="16"/>
      <c r="D18" s="21"/>
      <c r="E18" s="21"/>
      <c r="F18" s="21"/>
      <c r="G18" s="21"/>
      <c r="H18" s="21"/>
      <c r="I18" s="25"/>
    </row>
    <row r="19" spans="1:9" ht="36" customHeight="1">
      <c r="A19" s="28" t="s">
        <v>25</v>
      </c>
      <c r="B19" s="27" t="s">
        <v>26</v>
      </c>
      <c r="C19" s="16"/>
      <c r="D19" s="21"/>
      <c r="E19" s="21"/>
      <c r="F19" s="21"/>
      <c r="G19" s="21"/>
      <c r="H19" s="21"/>
      <c r="I19" s="25"/>
    </row>
    <row r="20" spans="1:9" ht="36" customHeight="1">
      <c r="A20" s="28" t="s">
        <v>27</v>
      </c>
      <c r="B20" s="27" t="s">
        <v>28</v>
      </c>
      <c r="C20" s="16"/>
      <c r="D20" s="21"/>
      <c r="E20" s="21"/>
      <c r="F20" s="21"/>
      <c r="G20" s="21"/>
      <c r="H20" s="21"/>
      <c r="I20" s="25"/>
    </row>
    <row r="21" spans="1:9" ht="36" customHeight="1">
      <c r="A21" s="28" t="s">
        <v>29</v>
      </c>
      <c r="B21" s="27" t="s">
        <v>30</v>
      </c>
      <c r="C21" s="16"/>
      <c r="D21" s="21"/>
      <c r="E21" s="21"/>
      <c r="F21" s="21"/>
      <c r="G21" s="21"/>
      <c r="H21" s="21"/>
      <c r="I21" s="25"/>
    </row>
    <row r="22" spans="1:9" ht="36" customHeight="1">
      <c r="A22" s="28" t="s">
        <v>31</v>
      </c>
      <c r="B22" s="27" t="s">
        <v>32</v>
      </c>
      <c r="C22" s="16"/>
      <c r="D22" s="21"/>
      <c r="E22" s="21"/>
      <c r="F22" s="21"/>
      <c r="G22" s="21"/>
      <c r="H22" s="21"/>
      <c r="I22" s="25"/>
    </row>
    <row r="23" spans="1:9" ht="36" customHeight="1">
      <c r="A23" s="28" t="s">
        <v>27</v>
      </c>
      <c r="B23" s="27" t="s">
        <v>33</v>
      </c>
      <c r="C23" s="16"/>
      <c r="D23" s="21"/>
      <c r="E23" s="21"/>
      <c r="F23" s="21"/>
      <c r="G23" s="21"/>
      <c r="H23" s="21"/>
      <c r="I23" s="25"/>
    </row>
    <row r="24" spans="1:9" ht="36" customHeight="1">
      <c r="A24" s="28" t="s">
        <v>29</v>
      </c>
      <c r="B24" s="27" t="s">
        <v>34</v>
      </c>
      <c r="C24" s="22"/>
      <c r="D24" s="23"/>
      <c r="E24" s="23"/>
      <c r="F24" s="23"/>
      <c r="G24" s="23"/>
      <c r="H24" s="20"/>
      <c r="I24" s="18"/>
    </row>
    <row r="25" spans="1:9" ht="36" customHeight="1">
      <c r="A25" s="26" t="s">
        <v>35</v>
      </c>
      <c r="B25" s="27" t="s">
        <v>36</v>
      </c>
      <c r="C25" s="13"/>
      <c r="D25" s="14"/>
      <c r="E25" s="14"/>
      <c r="F25" s="14"/>
      <c r="G25" s="14"/>
      <c r="H25" s="20"/>
      <c r="I25" s="18"/>
    </row>
    <row r="26" spans="1:9" ht="14.25">
      <c r="A26" s="7"/>
      <c r="B26" s="7"/>
      <c r="C26" s="7"/>
      <c r="D26" s="7"/>
      <c r="E26" s="7"/>
      <c r="F26" s="3"/>
      <c r="G26" s="3"/>
      <c r="H26" s="3"/>
      <c r="I26" s="3"/>
    </row>
    <row r="27" spans="1:9" ht="18">
      <c r="A27" s="24" t="s">
        <v>37</v>
      </c>
      <c r="B27" s="24"/>
      <c r="C27" s="24"/>
      <c r="D27" s="24"/>
      <c r="E27" s="24"/>
      <c r="F27" s="3"/>
      <c r="G27" s="3"/>
      <c r="H27" s="3"/>
      <c r="I27" s="3"/>
    </row>
    <row r="28" spans="1:9" ht="18">
      <c r="A28" s="24" t="s">
        <v>38</v>
      </c>
      <c r="B28" s="24"/>
      <c r="C28" s="24"/>
      <c r="D28" s="24" t="s">
        <v>39</v>
      </c>
      <c r="E28" s="24"/>
      <c r="F28" s="3"/>
      <c r="G28" s="3"/>
      <c r="H28" s="3"/>
      <c r="I28" s="3"/>
    </row>
    <row r="29" spans="1:9" ht="18">
      <c r="A29" s="24" t="s">
        <v>40</v>
      </c>
      <c r="B29" s="24"/>
      <c r="C29" s="24"/>
      <c r="D29" s="24"/>
      <c r="E29" s="24"/>
      <c r="F29" s="3"/>
      <c r="G29" s="3"/>
      <c r="H29" s="3"/>
      <c r="I29" s="3"/>
    </row>
    <row r="30" spans="1:9" ht="18">
      <c r="A30" s="24"/>
      <c r="B30" s="24"/>
      <c r="C30" s="24"/>
      <c r="D30" s="24"/>
      <c r="E30" s="24"/>
      <c r="F30" s="3"/>
      <c r="G30" s="3"/>
      <c r="H30" s="3"/>
      <c r="I30" s="3"/>
    </row>
    <row r="31" spans="1:9" ht="18">
      <c r="A31" s="24" t="s">
        <v>41</v>
      </c>
      <c r="B31" s="24"/>
      <c r="C31" s="24"/>
      <c r="D31" s="24" t="s">
        <v>42</v>
      </c>
      <c r="E31" s="24"/>
      <c r="F31" s="3"/>
      <c r="G31" s="3"/>
      <c r="H31" s="3"/>
      <c r="I31" s="3"/>
    </row>
    <row r="32" spans="1:9" ht="18">
      <c r="A32" s="24"/>
      <c r="B32" s="24"/>
      <c r="C32" s="24"/>
      <c r="D32" s="24"/>
      <c r="E32" s="24"/>
      <c r="F32" s="3"/>
      <c r="G32" s="3"/>
      <c r="H32" s="3"/>
      <c r="I32" s="3"/>
    </row>
    <row r="33" spans="1:9" ht="18">
      <c r="A33" s="24"/>
      <c r="B33" s="24"/>
      <c r="C33" s="24"/>
      <c r="D33" s="24"/>
      <c r="E33" s="24"/>
      <c r="F33" s="3"/>
      <c r="G33" s="3"/>
      <c r="H33" s="3"/>
      <c r="I33" s="3"/>
    </row>
    <row r="34" spans="1:9" ht="18">
      <c r="A34" s="24"/>
      <c r="B34" s="24"/>
      <c r="C34" s="24"/>
      <c r="D34" s="24"/>
      <c r="E34" s="24"/>
      <c r="F34" s="3"/>
      <c r="G34" s="3"/>
      <c r="H34" s="3"/>
      <c r="I34" s="3"/>
    </row>
    <row r="35" spans="1:9" ht="18">
      <c r="A35" s="24"/>
      <c r="B35" s="24"/>
      <c r="C35" s="24"/>
      <c r="D35" s="24"/>
      <c r="E35" s="24"/>
      <c r="F35" s="3"/>
      <c r="G35" s="3"/>
      <c r="H35" s="3"/>
      <c r="I35" s="3"/>
    </row>
    <row r="36" spans="1:9" ht="18">
      <c r="A36" s="24"/>
      <c r="B36" s="24"/>
      <c r="C36" s="24"/>
      <c r="D36" s="24"/>
      <c r="E36" s="4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9" spans="1:9" ht="14.25">
      <c r="A39" s="11"/>
      <c r="B39" s="1"/>
      <c r="C39" s="1"/>
      <c r="D39" s="1"/>
      <c r="E39" s="1"/>
      <c r="F39" s="1"/>
      <c r="G39" s="1"/>
      <c r="H39" s="1"/>
      <c r="I39" s="1"/>
    </row>
    <row r="40" spans="1:9" ht="14.25">
      <c r="A40" s="11"/>
      <c r="B40" s="1"/>
      <c r="C40" s="1"/>
      <c r="D40" s="1"/>
      <c r="E40" s="1"/>
      <c r="F40" s="1"/>
      <c r="G40" s="1"/>
      <c r="H40" s="1"/>
      <c r="I40" s="1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3">
      <selection activeCell="A1" sqref="A1:I38"/>
    </sheetView>
  </sheetViews>
  <sheetFormatPr defaultColWidth="9.140625" defaultRowHeight="15"/>
  <cols>
    <col min="1" max="1" width="43.140625" style="0" customWidth="1"/>
    <col min="2" max="8" width="11.7109375" style="0" customWidth="1"/>
    <col min="9" max="9" width="14.421875" style="0" customWidth="1"/>
    <col min="10" max="12" width="11.7109375" style="0" customWidth="1"/>
  </cols>
  <sheetData>
    <row r="1" spans="1:9" ht="18">
      <c r="A1" s="32"/>
      <c r="B1" s="32"/>
      <c r="C1" s="32"/>
      <c r="D1" s="32"/>
      <c r="E1" s="30"/>
      <c r="F1" s="32"/>
      <c r="G1" s="32"/>
      <c r="H1" s="32"/>
      <c r="I1" s="33" t="s">
        <v>0</v>
      </c>
    </row>
    <row r="2" spans="1:9" ht="17.25">
      <c r="A2" s="32"/>
      <c r="B2" s="32"/>
      <c r="C2" s="32"/>
      <c r="D2" s="32"/>
      <c r="E2" s="30"/>
      <c r="F2" s="32"/>
      <c r="G2" s="32"/>
      <c r="H2" s="32"/>
      <c r="I2" s="30"/>
    </row>
    <row r="3" spans="1:9" ht="15">
      <c r="A3" s="31"/>
      <c r="B3" s="31"/>
      <c r="C3" s="31"/>
      <c r="D3" s="31"/>
      <c r="E3" s="34"/>
      <c r="F3" s="31"/>
      <c r="G3" s="31"/>
      <c r="H3" s="31"/>
      <c r="I3" s="31"/>
    </row>
    <row r="4" spans="1:9" ht="15">
      <c r="A4" s="31"/>
      <c r="B4" s="31"/>
      <c r="C4" s="31"/>
      <c r="D4" s="31"/>
      <c r="E4" s="34"/>
      <c r="F4" s="31"/>
      <c r="G4" s="31"/>
      <c r="H4" s="31"/>
      <c r="I4" s="31"/>
    </row>
    <row r="5" spans="1:9" ht="20.25">
      <c r="A5" s="31"/>
      <c r="B5" s="29"/>
      <c r="C5" s="36" t="s">
        <v>1</v>
      </c>
      <c r="D5" s="35"/>
      <c r="E5" s="35"/>
      <c r="F5" s="31"/>
      <c r="G5" s="31"/>
      <c r="H5" s="31"/>
      <c r="I5" s="31"/>
    </row>
    <row r="6" spans="1:9" ht="14.25">
      <c r="A6" s="69" t="s">
        <v>43</v>
      </c>
      <c r="B6" s="69"/>
      <c r="C6" s="69"/>
      <c r="D6" s="69"/>
      <c r="E6" s="69"/>
      <c r="F6" s="69"/>
      <c r="G6" s="69"/>
      <c r="H6" s="69"/>
      <c r="I6" s="69"/>
    </row>
    <row r="7" spans="1:9" ht="14.25">
      <c r="A7" s="69"/>
      <c r="B7" s="69"/>
      <c r="C7" s="69"/>
      <c r="D7" s="69"/>
      <c r="E7" s="69"/>
      <c r="F7" s="69"/>
      <c r="G7" s="69"/>
      <c r="H7" s="69"/>
      <c r="I7" s="69"/>
    </row>
    <row r="8" spans="1:9" ht="14.25">
      <c r="A8" s="69"/>
      <c r="B8" s="69"/>
      <c r="C8" s="69"/>
      <c r="D8" s="69"/>
      <c r="E8" s="69"/>
      <c r="F8" s="69"/>
      <c r="G8" s="69"/>
      <c r="H8" s="69"/>
      <c r="I8" s="69"/>
    </row>
    <row r="9" spans="1:9" ht="22.5">
      <c r="A9" s="35"/>
      <c r="B9" s="35"/>
      <c r="C9" s="43" t="s">
        <v>45</v>
      </c>
      <c r="D9" s="35"/>
      <c r="E9" s="35"/>
      <c r="F9" s="31"/>
      <c r="G9" s="31"/>
      <c r="H9" s="31"/>
      <c r="I9" s="31"/>
    </row>
    <row r="10" spans="1:9" ht="14.25">
      <c r="A10" s="70" t="s">
        <v>3</v>
      </c>
      <c r="B10" s="70" t="s">
        <v>4</v>
      </c>
      <c r="C10" s="71" t="s">
        <v>5</v>
      </c>
      <c r="D10" s="72"/>
      <c r="E10" s="72"/>
      <c r="F10" s="72"/>
      <c r="G10" s="72"/>
      <c r="H10" s="73"/>
      <c r="I10" s="74" t="s">
        <v>6</v>
      </c>
    </row>
    <row r="11" spans="1:9" ht="73.5" customHeight="1">
      <c r="A11" s="70"/>
      <c r="B11" s="70"/>
      <c r="C11" s="66" t="s">
        <v>44</v>
      </c>
      <c r="D11" s="75" t="s">
        <v>7</v>
      </c>
      <c r="E11" s="77" t="s">
        <v>8</v>
      </c>
      <c r="F11" s="77"/>
      <c r="G11" s="77"/>
      <c r="H11" s="77"/>
      <c r="I11" s="74"/>
    </row>
    <row r="12" spans="1:9" ht="80.25" customHeight="1">
      <c r="A12" s="70"/>
      <c r="B12" s="70"/>
      <c r="C12" s="67"/>
      <c r="D12" s="76"/>
      <c r="E12" s="40" t="s">
        <v>9</v>
      </c>
      <c r="F12" s="40" t="s">
        <v>10</v>
      </c>
      <c r="G12" s="40" t="s">
        <v>11</v>
      </c>
      <c r="H12" s="40" t="s">
        <v>12</v>
      </c>
      <c r="I12" s="74"/>
    </row>
    <row r="13" spans="1:9" ht="54" customHeight="1">
      <c r="A13" s="37" t="s">
        <v>13</v>
      </c>
      <c r="B13" s="38" t="s">
        <v>14</v>
      </c>
      <c r="C13" s="44">
        <v>14</v>
      </c>
      <c r="D13" s="45">
        <v>121</v>
      </c>
      <c r="E13" s="45">
        <v>18253.00854</v>
      </c>
      <c r="F13" s="45"/>
      <c r="G13" s="45">
        <v>2949.41056</v>
      </c>
      <c r="H13" s="45">
        <f>G13+F13+E13</f>
        <v>21202.4191</v>
      </c>
      <c r="I13" s="54">
        <f>H13/D13/7*1000</f>
        <v>25032.372018890197</v>
      </c>
    </row>
    <row r="14" spans="1:9" ht="54" customHeight="1">
      <c r="A14" s="37" t="s">
        <v>15</v>
      </c>
      <c r="B14" s="38" t="s">
        <v>16</v>
      </c>
      <c r="C14" s="44">
        <f aca="true" t="shared" si="0" ref="C14:H14">C15+C16</f>
        <v>114</v>
      </c>
      <c r="D14" s="52">
        <f t="shared" si="0"/>
        <v>334.7</v>
      </c>
      <c r="E14" s="47">
        <f t="shared" si="0"/>
        <v>73898.82112</v>
      </c>
      <c r="F14" s="47">
        <f t="shared" si="0"/>
        <v>71.54243</v>
      </c>
      <c r="G14" s="47">
        <f t="shared" si="0"/>
        <v>7857.0547799999995</v>
      </c>
      <c r="H14" s="47">
        <f t="shared" si="0"/>
        <v>81827.41832999999</v>
      </c>
      <c r="I14" s="54">
        <f>H14/D14/7*1000</f>
        <v>34925.69820734986</v>
      </c>
    </row>
    <row r="15" spans="1:9" ht="27" customHeight="1">
      <c r="A15" s="37" t="s">
        <v>17</v>
      </c>
      <c r="B15" s="38" t="s">
        <v>18</v>
      </c>
      <c r="C15" s="44">
        <v>9</v>
      </c>
      <c r="D15" s="49">
        <v>45</v>
      </c>
      <c r="E15" s="49">
        <v>7838.4574</v>
      </c>
      <c r="F15" s="49">
        <v>65.02363</v>
      </c>
      <c r="G15" s="49">
        <v>1023.78997</v>
      </c>
      <c r="H15" s="45">
        <f>G15+F15+E15</f>
        <v>8927.271</v>
      </c>
      <c r="I15" s="54">
        <f>H15/D15/7*1000</f>
        <v>28340.542857142857</v>
      </c>
    </row>
    <row r="16" spans="1:9" ht="27" customHeight="1">
      <c r="A16" s="37" t="s">
        <v>19</v>
      </c>
      <c r="B16" s="38" t="s">
        <v>20</v>
      </c>
      <c r="C16" s="44">
        <v>105</v>
      </c>
      <c r="D16" s="49">
        <v>289.7</v>
      </c>
      <c r="E16" s="49">
        <v>66060.36372</v>
      </c>
      <c r="F16" s="49">
        <v>6.5188</v>
      </c>
      <c r="G16" s="49">
        <v>6833.26481</v>
      </c>
      <c r="H16" s="45">
        <f>G16+F16+E16</f>
        <v>72900.14732999999</v>
      </c>
      <c r="I16" s="54">
        <f>H16/D16/7*1000</f>
        <v>35948.59082301888</v>
      </c>
    </row>
    <row r="17" spans="1:9" ht="27" customHeight="1">
      <c r="A17" s="37" t="s">
        <v>21</v>
      </c>
      <c r="B17" s="38" t="s">
        <v>22</v>
      </c>
      <c r="C17" s="44">
        <v>9</v>
      </c>
      <c r="D17" s="49">
        <v>23</v>
      </c>
      <c r="E17" s="49">
        <v>4958.76563</v>
      </c>
      <c r="F17" s="49"/>
      <c r="G17" s="49">
        <v>617.60523</v>
      </c>
      <c r="H17" s="45">
        <f>G17+F17+E17</f>
        <v>5576.37086</v>
      </c>
      <c r="I17" s="54">
        <f>H17/D17/7*1000</f>
        <v>34635.84385093168</v>
      </c>
    </row>
    <row r="18" spans="1:9" ht="27" customHeight="1">
      <c r="A18" s="55" t="s">
        <v>23</v>
      </c>
      <c r="B18" s="56" t="s">
        <v>24</v>
      </c>
      <c r="C18" s="44"/>
      <c r="D18" s="49"/>
      <c r="E18" s="49"/>
      <c r="F18" s="49"/>
      <c r="G18" s="49"/>
      <c r="H18" s="49"/>
      <c r="I18" s="54"/>
    </row>
    <row r="19" spans="1:9" ht="32.25" customHeight="1">
      <c r="A19" s="57" t="s">
        <v>25</v>
      </c>
      <c r="B19" s="56" t="s">
        <v>26</v>
      </c>
      <c r="C19" s="44"/>
      <c r="D19" s="49"/>
      <c r="E19" s="49"/>
      <c r="F19" s="49"/>
      <c r="G19" s="49"/>
      <c r="H19" s="49"/>
      <c r="I19" s="54"/>
    </row>
    <row r="20" spans="1:9" ht="27" customHeight="1">
      <c r="A20" s="57" t="s">
        <v>27</v>
      </c>
      <c r="B20" s="56" t="s">
        <v>28</v>
      </c>
      <c r="C20" s="44"/>
      <c r="D20" s="49"/>
      <c r="E20" s="49"/>
      <c r="F20" s="49"/>
      <c r="G20" s="49"/>
      <c r="H20" s="49"/>
      <c r="I20" s="54"/>
    </row>
    <row r="21" spans="1:9" ht="22.5" customHeight="1">
      <c r="A21" s="57" t="s">
        <v>29</v>
      </c>
      <c r="B21" s="56" t="s">
        <v>30</v>
      </c>
      <c r="C21" s="44"/>
      <c r="D21" s="49"/>
      <c r="E21" s="49"/>
      <c r="F21" s="49"/>
      <c r="G21" s="49"/>
      <c r="H21" s="49"/>
      <c r="I21" s="54"/>
    </row>
    <row r="22" spans="1:9" ht="54" customHeight="1">
      <c r="A22" s="57" t="s">
        <v>31</v>
      </c>
      <c r="B22" s="56" t="s">
        <v>32</v>
      </c>
      <c r="C22" s="44"/>
      <c r="D22" s="49"/>
      <c r="E22" s="49"/>
      <c r="F22" s="49"/>
      <c r="G22" s="49"/>
      <c r="H22" s="49"/>
      <c r="I22" s="54"/>
    </row>
    <row r="23" spans="1:9" ht="16.5" customHeight="1">
      <c r="A23" s="57" t="s">
        <v>27</v>
      </c>
      <c r="B23" s="56" t="s">
        <v>33</v>
      </c>
      <c r="C23" s="44"/>
      <c r="D23" s="49"/>
      <c r="E23" s="49"/>
      <c r="F23" s="49"/>
      <c r="G23" s="49"/>
      <c r="H23" s="49"/>
      <c r="I23" s="54"/>
    </row>
    <row r="24" spans="1:9" ht="15.75" customHeight="1">
      <c r="A24" s="57" t="s">
        <v>29</v>
      </c>
      <c r="B24" s="56" t="s">
        <v>34</v>
      </c>
      <c r="C24" s="50"/>
      <c r="D24" s="51"/>
      <c r="E24" s="51"/>
      <c r="F24" s="51"/>
      <c r="G24" s="51"/>
      <c r="H24" s="48"/>
      <c r="I24" s="46"/>
    </row>
    <row r="25" spans="1:9" ht="54" customHeight="1">
      <c r="A25" s="55" t="s">
        <v>35</v>
      </c>
      <c r="B25" s="56" t="s">
        <v>36</v>
      </c>
      <c r="C25" s="41"/>
      <c r="D25" s="42"/>
      <c r="E25" s="42"/>
      <c r="F25" s="42"/>
      <c r="G25" s="42"/>
      <c r="H25" s="48"/>
      <c r="I25" s="46"/>
    </row>
    <row r="26" spans="1:9" ht="14.25">
      <c r="A26" s="35"/>
      <c r="B26" s="35"/>
      <c r="C26" s="35"/>
      <c r="D26" s="35"/>
      <c r="E26" s="35"/>
      <c r="F26" s="31"/>
      <c r="G26" s="31"/>
      <c r="H26" s="31"/>
      <c r="I26" s="31"/>
    </row>
    <row r="27" spans="1:9" ht="18">
      <c r="A27" s="53" t="s">
        <v>37</v>
      </c>
      <c r="B27" s="53"/>
      <c r="C27" s="53"/>
      <c r="D27" s="53"/>
      <c r="E27" s="53"/>
      <c r="F27" s="31"/>
      <c r="G27" s="31"/>
      <c r="H27" s="31"/>
      <c r="I27" s="31"/>
    </row>
    <row r="28" spans="1:9" ht="18">
      <c r="A28" s="53" t="s">
        <v>38</v>
      </c>
      <c r="B28" s="53"/>
      <c r="C28" s="53"/>
      <c r="D28" s="53" t="s">
        <v>39</v>
      </c>
      <c r="E28" s="53"/>
      <c r="F28" s="31"/>
      <c r="G28" s="31"/>
      <c r="H28" s="31"/>
      <c r="I28" s="31"/>
    </row>
    <row r="29" spans="1:9" ht="18">
      <c r="A29" s="53" t="s">
        <v>40</v>
      </c>
      <c r="B29" s="53"/>
      <c r="C29" s="53"/>
      <c r="D29" s="53"/>
      <c r="E29" s="53"/>
      <c r="F29" s="31"/>
      <c r="G29" s="31"/>
      <c r="H29" s="31"/>
      <c r="I29" s="31"/>
    </row>
    <row r="30" spans="1:9" ht="18">
      <c r="A30" s="53"/>
      <c r="B30" s="53"/>
      <c r="C30" s="53"/>
      <c r="D30" s="53"/>
      <c r="E30" s="53"/>
      <c r="F30" s="31"/>
      <c r="G30" s="31"/>
      <c r="H30" s="31"/>
      <c r="I30" s="31"/>
    </row>
    <row r="31" spans="1:9" ht="18">
      <c r="A31" s="53" t="s">
        <v>41</v>
      </c>
      <c r="B31" s="53"/>
      <c r="C31" s="53"/>
      <c r="D31" s="53" t="s">
        <v>42</v>
      </c>
      <c r="E31" s="53"/>
      <c r="F31" s="31"/>
      <c r="G31" s="31"/>
      <c r="H31" s="31"/>
      <c r="I31" s="31"/>
    </row>
    <row r="32" spans="1:9" ht="18">
      <c r="A32" s="53"/>
      <c r="B32" s="53"/>
      <c r="C32" s="53"/>
      <c r="D32" s="53"/>
      <c r="E32" s="53"/>
      <c r="F32" s="31"/>
      <c r="G32" s="31"/>
      <c r="H32" s="31"/>
      <c r="I32" s="31"/>
    </row>
    <row r="33" spans="1:9" ht="18">
      <c r="A33" s="53"/>
      <c r="B33" s="53"/>
      <c r="C33" s="53"/>
      <c r="D33" s="53"/>
      <c r="E33" s="53"/>
      <c r="F33" s="31"/>
      <c r="G33" s="31"/>
      <c r="H33" s="31"/>
      <c r="I33" s="31"/>
    </row>
    <row r="34" spans="1:9" ht="18">
      <c r="A34" s="53"/>
      <c r="B34" s="53"/>
      <c r="C34" s="53"/>
      <c r="D34" s="53"/>
      <c r="E34" s="53"/>
      <c r="F34" s="31"/>
      <c r="G34" s="31"/>
      <c r="H34" s="31"/>
      <c r="I34" s="31"/>
    </row>
    <row r="35" spans="1:9" ht="18">
      <c r="A35" s="53"/>
      <c r="B35" s="53"/>
      <c r="C35" s="53"/>
      <c r="D35" s="53"/>
      <c r="E35" s="53"/>
      <c r="F35" s="31"/>
      <c r="G35" s="31"/>
      <c r="H35" s="31"/>
      <c r="I35" s="31"/>
    </row>
    <row r="36" spans="1:9" ht="18">
      <c r="A36" s="53"/>
      <c r="B36" s="53"/>
      <c r="C36" s="53"/>
      <c r="D36" s="53"/>
      <c r="E36" s="32"/>
      <c r="F36" s="31"/>
      <c r="G36" s="31"/>
      <c r="H36" s="31"/>
      <c r="I36" s="31"/>
    </row>
    <row r="37" spans="1:9" ht="14.25">
      <c r="A37" s="31"/>
      <c r="B37" s="31"/>
      <c r="C37" s="31"/>
      <c r="D37" s="31"/>
      <c r="E37" s="31"/>
      <c r="F37" s="31"/>
      <c r="G37" s="31"/>
      <c r="H37" s="31"/>
      <c r="I37" s="31"/>
    </row>
    <row r="39" spans="1:9" ht="14.25">
      <c r="A39" s="39"/>
      <c r="B39" s="29"/>
      <c r="C39" s="29"/>
      <c r="D39" s="29"/>
      <c r="E39" s="29"/>
      <c r="F39" s="29"/>
      <c r="G39" s="29"/>
      <c r="H39" s="29"/>
      <c r="I39" s="29"/>
    </row>
    <row r="40" spans="1:9" ht="14.25">
      <c r="A40" s="39"/>
      <c r="B40" s="29"/>
      <c r="C40" s="29"/>
      <c r="D40" s="29"/>
      <c r="E40" s="29"/>
      <c r="F40" s="29"/>
      <c r="G40" s="29"/>
      <c r="H40" s="29"/>
      <c r="I40" s="29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3">
      <selection activeCell="A1" sqref="A1:I39"/>
    </sheetView>
  </sheetViews>
  <sheetFormatPr defaultColWidth="9.140625" defaultRowHeight="15"/>
  <cols>
    <col min="1" max="1" width="49.8515625" style="0" customWidth="1"/>
    <col min="2" max="2" width="3.28125" style="0" customWidth="1"/>
    <col min="3" max="3" width="11.7109375" style="0" customWidth="1"/>
    <col min="4" max="4" width="11.28125" style="0" customWidth="1"/>
    <col min="5" max="8" width="9.7109375" style="0" customWidth="1"/>
    <col min="9" max="9" width="12.421875" style="0" customWidth="1"/>
  </cols>
  <sheetData>
    <row r="1" spans="1:9" ht="18">
      <c r="A1" s="4"/>
      <c r="B1" s="4"/>
      <c r="C1" s="4"/>
      <c r="D1" s="4"/>
      <c r="E1" s="2"/>
      <c r="F1" s="4"/>
      <c r="G1" s="4"/>
      <c r="H1" s="4"/>
      <c r="I1" s="5" t="s">
        <v>0</v>
      </c>
    </row>
    <row r="2" spans="1:9" ht="17.25">
      <c r="A2" s="4"/>
      <c r="B2" s="4"/>
      <c r="C2" s="4"/>
      <c r="D2" s="4"/>
      <c r="E2" s="2"/>
      <c r="F2" s="4"/>
      <c r="G2" s="4"/>
      <c r="H2" s="4"/>
      <c r="I2" s="2"/>
    </row>
    <row r="3" spans="1:9" ht="15">
      <c r="A3" s="3"/>
      <c r="B3" s="3"/>
      <c r="C3" s="3"/>
      <c r="D3" s="3"/>
      <c r="E3" s="6"/>
      <c r="F3" s="3"/>
      <c r="G3" s="3"/>
      <c r="H3" s="3"/>
      <c r="I3" s="3"/>
    </row>
    <row r="4" spans="1:9" ht="15">
      <c r="A4" s="3"/>
      <c r="B4" s="3"/>
      <c r="C4" s="3"/>
      <c r="D4" s="3"/>
      <c r="E4" s="6"/>
      <c r="F4" s="3"/>
      <c r="G4" s="3"/>
      <c r="H4" s="3"/>
      <c r="I4" s="3"/>
    </row>
    <row r="5" spans="1:9" ht="20.25">
      <c r="A5" s="3"/>
      <c r="B5" s="1"/>
      <c r="C5" s="8" t="s">
        <v>1</v>
      </c>
      <c r="D5" s="7"/>
      <c r="E5" s="7"/>
      <c r="F5" s="3"/>
      <c r="G5" s="3"/>
      <c r="H5" s="3"/>
      <c r="I5" s="3"/>
    </row>
    <row r="6" spans="1:9" ht="14.25">
      <c r="A6" s="60" t="s">
        <v>2</v>
      </c>
      <c r="B6" s="60"/>
      <c r="C6" s="60"/>
      <c r="D6" s="60"/>
      <c r="E6" s="60"/>
      <c r="F6" s="60"/>
      <c r="G6" s="60"/>
      <c r="H6" s="60"/>
      <c r="I6" s="60"/>
    </row>
    <row r="7" spans="1:9" ht="14.25">
      <c r="A7" s="60"/>
      <c r="B7" s="60"/>
      <c r="C7" s="60"/>
      <c r="D7" s="60"/>
      <c r="E7" s="60"/>
      <c r="F7" s="60"/>
      <c r="G7" s="60"/>
      <c r="H7" s="60"/>
      <c r="I7" s="60"/>
    </row>
    <row r="8" spans="1:9" ht="29.25" customHeight="1">
      <c r="A8" s="60"/>
      <c r="B8" s="60"/>
      <c r="C8" s="60"/>
      <c r="D8" s="60"/>
      <c r="E8" s="60"/>
      <c r="F8" s="60"/>
      <c r="G8" s="60"/>
      <c r="H8" s="60"/>
      <c r="I8" s="60"/>
    </row>
    <row r="9" spans="1:9" ht="22.5">
      <c r="A9" s="7"/>
      <c r="B9" s="7"/>
      <c r="C9" s="15" t="s">
        <v>47</v>
      </c>
      <c r="D9" s="7"/>
      <c r="E9" s="7"/>
      <c r="F9" s="3"/>
      <c r="G9" s="3"/>
      <c r="H9" s="3"/>
      <c r="I9" s="3"/>
    </row>
    <row r="10" spans="1:9" ht="14.25">
      <c r="A10" s="61" t="s">
        <v>3</v>
      </c>
      <c r="B10" s="61" t="s">
        <v>4</v>
      </c>
      <c r="C10" s="62" t="s">
        <v>5</v>
      </c>
      <c r="D10" s="63"/>
      <c r="E10" s="63"/>
      <c r="F10" s="63"/>
      <c r="G10" s="63"/>
      <c r="H10" s="64"/>
      <c r="I10" s="65" t="s">
        <v>6</v>
      </c>
    </row>
    <row r="11" spans="1:9" ht="14.25">
      <c r="A11" s="61"/>
      <c r="B11" s="61"/>
      <c r="C11" s="66" t="s">
        <v>49</v>
      </c>
      <c r="D11" s="66" t="s">
        <v>7</v>
      </c>
      <c r="E11" s="68" t="s">
        <v>8</v>
      </c>
      <c r="F11" s="68"/>
      <c r="G11" s="68"/>
      <c r="H11" s="68"/>
      <c r="I11" s="65"/>
    </row>
    <row r="12" spans="1:9" ht="158.25">
      <c r="A12" s="61"/>
      <c r="B12" s="61"/>
      <c r="C12" s="67"/>
      <c r="D12" s="67"/>
      <c r="E12" s="12" t="s">
        <v>9</v>
      </c>
      <c r="F12" s="12" t="s">
        <v>10</v>
      </c>
      <c r="G12" s="12" t="s">
        <v>11</v>
      </c>
      <c r="H12" s="12" t="s">
        <v>12</v>
      </c>
      <c r="I12" s="65"/>
    </row>
    <row r="13" spans="1:9" ht="30.75">
      <c r="A13" s="9" t="s">
        <v>13</v>
      </c>
      <c r="B13" s="10" t="s">
        <v>14</v>
      </c>
      <c r="C13" s="16">
        <v>13</v>
      </c>
      <c r="D13" s="58">
        <v>121</v>
      </c>
      <c r="E13" s="17">
        <v>2339.78429</v>
      </c>
      <c r="F13" s="17"/>
      <c r="G13" s="17">
        <v>131.95203</v>
      </c>
      <c r="H13" s="17">
        <f>E13+F13+G13</f>
        <v>2471.73632</v>
      </c>
      <c r="I13" s="25">
        <f>H13/D13*1000</f>
        <v>20427.572892561984</v>
      </c>
    </row>
    <row r="14" spans="1:9" ht="30.75">
      <c r="A14" s="9" t="s">
        <v>15</v>
      </c>
      <c r="B14" s="10" t="s">
        <v>16</v>
      </c>
      <c r="C14" s="16">
        <v>6</v>
      </c>
      <c r="D14" s="58">
        <f>D15+D16</f>
        <v>319</v>
      </c>
      <c r="E14" s="58">
        <f>E15+E16</f>
        <v>3265.0755200000003</v>
      </c>
      <c r="F14" s="58">
        <f>F15+F16</f>
        <v>44.72895</v>
      </c>
      <c r="G14" s="58">
        <f>G15+G16</f>
        <v>312.36818999999997</v>
      </c>
      <c r="H14" s="58">
        <f>H15+H16</f>
        <v>3622.17266</v>
      </c>
      <c r="I14" s="25">
        <f>H14/D14*1000</f>
        <v>11354.773228840126</v>
      </c>
    </row>
    <row r="15" spans="1:9" ht="30.75">
      <c r="A15" s="9" t="s">
        <v>17</v>
      </c>
      <c r="B15" s="10" t="s">
        <v>18</v>
      </c>
      <c r="C15" s="16"/>
      <c r="D15" s="58">
        <v>44</v>
      </c>
      <c r="E15" s="21">
        <v>371.53859</v>
      </c>
      <c r="F15" s="21">
        <v>44.55675</v>
      </c>
      <c r="G15" s="21">
        <v>40.42256</v>
      </c>
      <c r="H15" s="17">
        <f>E15+F15+G15</f>
        <v>456.5179</v>
      </c>
      <c r="I15" s="25">
        <f>H15/D15*1000</f>
        <v>10375.406818181817</v>
      </c>
    </row>
    <row r="16" spans="1:9" ht="15">
      <c r="A16" s="9" t="s">
        <v>19</v>
      </c>
      <c r="B16" s="10" t="s">
        <v>20</v>
      </c>
      <c r="C16" s="16">
        <v>6</v>
      </c>
      <c r="D16" s="58">
        <v>275</v>
      </c>
      <c r="E16" s="21">
        <v>2893.53693</v>
      </c>
      <c r="F16" s="21">
        <v>0.1722</v>
      </c>
      <c r="G16" s="21">
        <v>271.94563</v>
      </c>
      <c r="H16" s="17">
        <f>E16+F16+G16</f>
        <v>3165.6547600000004</v>
      </c>
      <c r="I16" s="25">
        <f>H16/D16*1000</f>
        <v>11511.471854545454</v>
      </c>
    </row>
    <row r="17" spans="1:9" ht="30.75">
      <c r="A17" s="9" t="s">
        <v>21</v>
      </c>
      <c r="B17" s="10" t="s">
        <v>22</v>
      </c>
      <c r="C17" s="16"/>
      <c r="D17" s="58">
        <v>21</v>
      </c>
      <c r="E17" s="21">
        <v>179.57769</v>
      </c>
      <c r="F17" s="21"/>
      <c r="G17" s="21">
        <v>34.84621</v>
      </c>
      <c r="H17" s="17">
        <f>E17+F17+G17</f>
        <v>214.4239</v>
      </c>
      <c r="I17" s="25">
        <f>H17/D17*1000</f>
        <v>10210.661904761904</v>
      </c>
    </row>
    <row r="18" spans="1:9" ht="15">
      <c r="A18" s="26" t="s">
        <v>23</v>
      </c>
      <c r="B18" s="27" t="s">
        <v>24</v>
      </c>
      <c r="C18" s="16"/>
      <c r="D18" s="21"/>
      <c r="E18" s="21"/>
      <c r="F18" s="21"/>
      <c r="G18" s="21"/>
      <c r="H18" s="21"/>
      <c r="I18" s="25"/>
    </row>
    <row r="19" spans="1:9" ht="46.5">
      <c r="A19" s="28" t="s">
        <v>25</v>
      </c>
      <c r="B19" s="27" t="s">
        <v>26</v>
      </c>
      <c r="C19" s="16"/>
      <c r="D19" s="21"/>
      <c r="E19" s="21"/>
      <c r="F19" s="21"/>
      <c r="G19" s="21"/>
      <c r="H19" s="21"/>
      <c r="I19" s="25"/>
    </row>
    <row r="20" spans="1:9" ht="15">
      <c r="A20" s="28" t="s">
        <v>27</v>
      </c>
      <c r="B20" s="27" t="s">
        <v>28</v>
      </c>
      <c r="C20" s="16"/>
      <c r="D20" s="21"/>
      <c r="E20" s="21"/>
      <c r="F20" s="21"/>
      <c r="G20" s="21"/>
      <c r="H20" s="21"/>
      <c r="I20" s="25"/>
    </row>
    <row r="21" spans="1:9" ht="15">
      <c r="A21" s="28" t="s">
        <v>29</v>
      </c>
      <c r="B21" s="27" t="s">
        <v>30</v>
      </c>
      <c r="C21" s="16"/>
      <c r="D21" s="21"/>
      <c r="E21" s="21"/>
      <c r="F21" s="21"/>
      <c r="G21" s="21"/>
      <c r="H21" s="21"/>
      <c r="I21" s="25"/>
    </row>
    <row r="22" spans="1:9" ht="30.75">
      <c r="A22" s="28" t="s">
        <v>31</v>
      </c>
      <c r="B22" s="27" t="s">
        <v>32</v>
      </c>
      <c r="C22" s="16"/>
      <c r="D22" s="21"/>
      <c r="E22" s="21"/>
      <c r="F22" s="21"/>
      <c r="G22" s="21"/>
      <c r="H22" s="21"/>
      <c r="I22" s="25"/>
    </row>
    <row r="23" spans="1:9" ht="15">
      <c r="A23" s="28" t="s">
        <v>27</v>
      </c>
      <c r="B23" s="27" t="s">
        <v>33</v>
      </c>
      <c r="C23" s="16"/>
      <c r="D23" s="21"/>
      <c r="E23" s="21"/>
      <c r="F23" s="21"/>
      <c r="G23" s="21"/>
      <c r="H23" s="21"/>
      <c r="I23" s="25"/>
    </row>
    <row r="24" spans="1:9" ht="15">
      <c r="A24" s="28" t="s">
        <v>29</v>
      </c>
      <c r="B24" s="27" t="s">
        <v>34</v>
      </c>
      <c r="C24" s="22"/>
      <c r="D24" s="23"/>
      <c r="E24" s="23"/>
      <c r="F24" s="23"/>
      <c r="G24" s="23"/>
      <c r="H24" s="20"/>
      <c r="I24" s="18"/>
    </row>
    <row r="25" spans="1:9" ht="46.5">
      <c r="A25" s="26" t="s">
        <v>35</v>
      </c>
      <c r="B25" s="27" t="s">
        <v>36</v>
      </c>
      <c r="C25" s="13"/>
      <c r="D25" s="14"/>
      <c r="E25" s="14"/>
      <c r="F25" s="14"/>
      <c r="G25" s="14"/>
      <c r="H25" s="20"/>
      <c r="I25" s="18"/>
    </row>
    <row r="26" spans="1:9" ht="14.25">
      <c r="A26" s="7"/>
      <c r="B26" s="7"/>
      <c r="C26" s="7"/>
      <c r="D26" s="7"/>
      <c r="E26" s="7"/>
      <c r="F26" s="3"/>
      <c r="G26" s="3"/>
      <c r="H26" s="3"/>
      <c r="I26" s="3"/>
    </row>
    <row r="27" spans="1:9" ht="18">
      <c r="A27" s="24" t="s">
        <v>37</v>
      </c>
      <c r="B27" s="24"/>
      <c r="C27" s="24"/>
      <c r="D27" s="24"/>
      <c r="E27" s="24"/>
      <c r="F27" s="3"/>
      <c r="G27" s="3"/>
      <c r="H27" s="3"/>
      <c r="I27" s="3"/>
    </row>
    <row r="28" spans="1:9" ht="18">
      <c r="A28" s="24" t="s">
        <v>38</v>
      </c>
      <c r="B28" s="24"/>
      <c r="C28" s="24"/>
      <c r="D28" s="24" t="s">
        <v>39</v>
      </c>
      <c r="E28" s="24"/>
      <c r="F28" s="3"/>
      <c r="G28" s="3"/>
      <c r="H28" s="3"/>
      <c r="I28" s="3"/>
    </row>
    <row r="29" spans="1:9" ht="18">
      <c r="A29" s="24" t="s">
        <v>40</v>
      </c>
      <c r="B29" s="24"/>
      <c r="C29" s="24"/>
      <c r="D29" s="24"/>
      <c r="E29" s="24"/>
      <c r="F29" s="3"/>
      <c r="G29" s="3"/>
      <c r="H29" s="3"/>
      <c r="I29" s="3"/>
    </row>
    <row r="30" spans="1:9" ht="18">
      <c r="A30" s="24"/>
      <c r="B30" s="24"/>
      <c r="C30" s="24"/>
      <c r="D30" s="24"/>
      <c r="E30" s="24"/>
      <c r="F30" s="3"/>
      <c r="G30" s="3"/>
      <c r="H30" s="3"/>
      <c r="I30" s="3"/>
    </row>
    <row r="31" spans="1:9" ht="18">
      <c r="A31" s="24" t="s">
        <v>41</v>
      </c>
      <c r="B31" s="24"/>
      <c r="C31" s="24"/>
      <c r="D31" s="24" t="s">
        <v>42</v>
      </c>
      <c r="E31" s="24"/>
      <c r="F31" s="3"/>
      <c r="G31" s="3"/>
      <c r="H31" s="3"/>
      <c r="I31" s="3"/>
    </row>
    <row r="32" spans="1:9" ht="18">
      <c r="A32" s="24"/>
      <c r="B32" s="24"/>
      <c r="C32" s="24"/>
      <c r="D32" s="24"/>
      <c r="E32" s="24"/>
      <c r="F32" s="3"/>
      <c r="G32" s="3"/>
      <c r="H32" s="3"/>
      <c r="I32" s="3"/>
    </row>
    <row r="33" spans="1:9" ht="18">
      <c r="A33" s="24"/>
      <c r="B33" s="24"/>
      <c r="C33" s="24"/>
      <c r="D33" s="24"/>
      <c r="E33" s="24"/>
      <c r="F33" s="3"/>
      <c r="G33" s="3"/>
      <c r="H33" s="3"/>
      <c r="I33" s="3"/>
    </row>
    <row r="34" spans="1:9" ht="18">
      <c r="A34" s="24"/>
      <c r="B34" s="24"/>
      <c r="C34" s="24"/>
      <c r="D34" s="24"/>
      <c r="E34" s="24"/>
      <c r="F34" s="3"/>
      <c r="G34" s="3"/>
      <c r="H34" s="3"/>
      <c r="I34" s="3"/>
    </row>
    <row r="35" spans="1:9" ht="18">
      <c r="A35" s="24"/>
      <c r="B35" s="24"/>
      <c r="C35" s="24"/>
      <c r="D35" s="24"/>
      <c r="E35" s="24"/>
      <c r="F35" s="3"/>
      <c r="G35" s="3"/>
      <c r="H35" s="3"/>
      <c r="I35" s="3"/>
    </row>
    <row r="36" spans="1:9" ht="18">
      <c r="A36" s="24"/>
      <c r="B36" s="24"/>
      <c r="C36" s="24"/>
      <c r="D36" s="24"/>
      <c r="E36" s="4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9" spans="1:9" ht="14.25">
      <c r="A39" s="11"/>
      <c r="B39" s="1"/>
      <c r="C39" s="1"/>
      <c r="D39" s="1"/>
      <c r="E39" s="1"/>
      <c r="F39" s="1"/>
      <c r="G39" s="1"/>
      <c r="H39" s="1"/>
      <c r="I39" s="1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0">
      <selection activeCell="E17" sqref="E17"/>
    </sheetView>
  </sheetViews>
  <sheetFormatPr defaultColWidth="9.140625" defaultRowHeight="15"/>
  <cols>
    <col min="1" max="1" width="49.421875" style="0" customWidth="1"/>
    <col min="2" max="2" width="4.28125" style="0" customWidth="1"/>
    <col min="3" max="3" width="11.8515625" style="0" customWidth="1"/>
    <col min="4" max="4" width="10.140625" style="0" customWidth="1"/>
    <col min="5" max="5" width="12.8515625" style="0" customWidth="1"/>
    <col min="6" max="6" width="10.57421875" style="0" customWidth="1"/>
    <col min="7" max="7" width="13.421875" style="0" customWidth="1"/>
    <col min="8" max="9" width="12.7109375" style="0" customWidth="1"/>
  </cols>
  <sheetData>
    <row r="1" spans="1:9" ht="18">
      <c r="A1" s="32"/>
      <c r="B1" s="32"/>
      <c r="C1" s="32"/>
      <c r="D1" s="32"/>
      <c r="E1" s="30"/>
      <c r="F1" s="32"/>
      <c r="G1" s="32"/>
      <c r="H1" s="32"/>
      <c r="I1" s="33" t="s">
        <v>0</v>
      </c>
    </row>
    <row r="2" spans="1:9" ht="17.25">
      <c r="A2" s="32"/>
      <c r="B2" s="32"/>
      <c r="C2" s="32"/>
      <c r="D2" s="32"/>
      <c r="E2" s="30"/>
      <c r="F2" s="32"/>
      <c r="G2" s="32"/>
      <c r="H2" s="32"/>
      <c r="I2" s="30"/>
    </row>
    <row r="3" spans="1:9" ht="15">
      <c r="A3" s="31"/>
      <c r="B3" s="31"/>
      <c r="C3" s="31"/>
      <c r="D3" s="31"/>
      <c r="E3" s="34"/>
      <c r="F3" s="31"/>
      <c r="G3" s="31"/>
      <c r="H3" s="31"/>
      <c r="I3" s="31"/>
    </row>
    <row r="4" spans="1:9" ht="15">
      <c r="A4" s="31"/>
      <c r="B4" s="31"/>
      <c r="C4" s="31"/>
      <c r="D4" s="31"/>
      <c r="E4" s="34"/>
      <c r="F4" s="31"/>
      <c r="G4" s="31"/>
      <c r="H4" s="31"/>
      <c r="I4" s="31"/>
    </row>
    <row r="5" spans="1:9" ht="20.25">
      <c r="A5" s="31"/>
      <c r="B5" s="29"/>
      <c r="C5" s="36" t="s">
        <v>1</v>
      </c>
      <c r="D5" s="35"/>
      <c r="E5" s="35"/>
      <c r="F5" s="31"/>
      <c r="G5" s="31"/>
      <c r="H5" s="31"/>
      <c r="I5" s="31"/>
    </row>
    <row r="6" spans="1:9" ht="14.25">
      <c r="A6" s="69" t="s">
        <v>43</v>
      </c>
      <c r="B6" s="69"/>
      <c r="C6" s="69"/>
      <c r="D6" s="69"/>
      <c r="E6" s="69"/>
      <c r="F6" s="69"/>
      <c r="G6" s="69"/>
      <c r="H6" s="69"/>
      <c r="I6" s="69"/>
    </row>
    <row r="7" spans="1:9" ht="14.25">
      <c r="A7" s="69"/>
      <c r="B7" s="69"/>
      <c r="C7" s="69"/>
      <c r="D7" s="69"/>
      <c r="E7" s="69"/>
      <c r="F7" s="69"/>
      <c r="G7" s="69"/>
      <c r="H7" s="69"/>
      <c r="I7" s="69"/>
    </row>
    <row r="8" spans="1:9" ht="14.25">
      <c r="A8" s="69"/>
      <c r="B8" s="69"/>
      <c r="C8" s="69"/>
      <c r="D8" s="69"/>
      <c r="E8" s="69"/>
      <c r="F8" s="69"/>
      <c r="G8" s="69"/>
      <c r="H8" s="69"/>
      <c r="I8" s="69"/>
    </row>
    <row r="9" spans="1:9" ht="22.5">
      <c r="A9" s="35"/>
      <c r="B9" s="35"/>
      <c r="C9" s="43" t="s">
        <v>48</v>
      </c>
      <c r="D9" s="35"/>
      <c r="E9" s="35"/>
      <c r="F9" s="31"/>
      <c r="G9" s="31"/>
      <c r="H9" s="31"/>
      <c r="I9" s="31"/>
    </row>
    <row r="10" spans="1:9" ht="14.25">
      <c r="A10" s="70" t="s">
        <v>3</v>
      </c>
      <c r="B10" s="70" t="s">
        <v>4</v>
      </c>
      <c r="C10" s="71" t="s">
        <v>5</v>
      </c>
      <c r="D10" s="72"/>
      <c r="E10" s="72"/>
      <c r="F10" s="72"/>
      <c r="G10" s="72"/>
      <c r="H10" s="73"/>
      <c r="I10" s="74" t="s">
        <v>6</v>
      </c>
    </row>
    <row r="11" spans="1:9" ht="14.25">
      <c r="A11" s="70"/>
      <c r="B11" s="70"/>
      <c r="C11" s="66" t="s">
        <v>49</v>
      </c>
      <c r="D11" s="75" t="s">
        <v>7</v>
      </c>
      <c r="E11" s="77" t="s">
        <v>8</v>
      </c>
      <c r="F11" s="77"/>
      <c r="G11" s="77"/>
      <c r="H11" s="77"/>
      <c r="I11" s="74"/>
    </row>
    <row r="12" spans="1:9" ht="118.5">
      <c r="A12" s="70"/>
      <c r="B12" s="70"/>
      <c r="C12" s="67"/>
      <c r="D12" s="76"/>
      <c r="E12" s="40" t="s">
        <v>9</v>
      </c>
      <c r="F12" s="40" t="s">
        <v>10</v>
      </c>
      <c r="G12" s="40" t="s">
        <v>11</v>
      </c>
      <c r="H12" s="40" t="s">
        <v>12</v>
      </c>
      <c r="I12" s="74"/>
    </row>
    <row r="13" spans="1:9" ht="30.75">
      <c r="A13" s="37" t="s">
        <v>13</v>
      </c>
      <c r="B13" s="38" t="s">
        <v>14</v>
      </c>
      <c r="C13" s="44">
        <f>('январь-июль'!C13*7+август!C13)/8</f>
        <v>13.875</v>
      </c>
      <c r="D13" s="45">
        <v>121</v>
      </c>
      <c r="E13" s="45">
        <f>'январь-июль'!E13+август!E13</f>
        <v>20592.79283</v>
      </c>
      <c r="F13" s="45">
        <f>'январь-июль'!F13+август!F13</f>
        <v>0</v>
      </c>
      <c r="G13" s="45">
        <f>'январь-июль'!G13+август!G13</f>
        <v>3081.3625899999997</v>
      </c>
      <c r="H13" s="45">
        <f>G13+F13+E13</f>
        <v>23674.15542</v>
      </c>
      <c r="I13" s="54">
        <f>H13/D13/8*1000</f>
        <v>24456.772128099172</v>
      </c>
    </row>
    <row r="14" spans="1:9" ht="30.75">
      <c r="A14" s="37" t="s">
        <v>15</v>
      </c>
      <c r="B14" s="38" t="s">
        <v>16</v>
      </c>
      <c r="C14" s="44">
        <f>('январь-июль'!C14*7+август!C14)/8</f>
        <v>100.5</v>
      </c>
      <c r="D14" s="45">
        <f>D15+D16</f>
        <v>332.79999999999995</v>
      </c>
      <c r="E14" s="45">
        <f>'январь-июль'!E14+август!E14</f>
        <v>77163.89663999999</v>
      </c>
      <c r="F14" s="45">
        <f>'январь-июль'!F14+август!F14</f>
        <v>116.27138</v>
      </c>
      <c r="G14" s="45">
        <f>'январь-июль'!G14+август!G14</f>
        <v>8169.42297</v>
      </c>
      <c r="H14" s="49">
        <f>H15+H16</f>
        <v>85449.59099</v>
      </c>
      <c r="I14" s="54">
        <f>H14/D14/8*1000</f>
        <v>32094.948538912264</v>
      </c>
    </row>
    <row r="15" spans="1:9" ht="30.75">
      <c r="A15" s="37" t="s">
        <v>17</v>
      </c>
      <c r="B15" s="38" t="s">
        <v>18</v>
      </c>
      <c r="C15" s="44">
        <f>('январь-июль'!C15*7+август!C15)/8</f>
        <v>7.875</v>
      </c>
      <c r="D15" s="45">
        <v>44.9</v>
      </c>
      <c r="E15" s="45">
        <f>'январь-июль'!E15+август!E15</f>
        <v>8209.99599</v>
      </c>
      <c r="F15" s="45">
        <f>'январь-июль'!F15+август!F15</f>
        <v>109.58037999999999</v>
      </c>
      <c r="G15" s="45">
        <f>'январь-июль'!G15+август!G15</f>
        <v>1064.21253</v>
      </c>
      <c r="H15" s="45">
        <f>G15+F15+E15</f>
        <v>9383.7889</v>
      </c>
      <c r="I15" s="54">
        <f>H15/D15/8*1000</f>
        <v>26124.13390868597</v>
      </c>
    </row>
    <row r="16" spans="1:9" ht="15">
      <c r="A16" s="37" t="s">
        <v>19</v>
      </c>
      <c r="B16" s="38" t="s">
        <v>20</v>
      </c>
      <c r="C16" s="44">
        <f>('январь-июль'!C16*7+август!C16)/8</f>
        <v>92.625</v>
      </c>
      <c r="D16" s="45">
        <v>287.9</v>
      </c>
      <c r="E16" s="45">
        <f>'январь-июль'!E16+август!E16</f>
        <v>68953.90065</v>
      </c>
      <c r="F16" s="45">
        <f>'январь-июль'!F16+август!F16</f>
        <v>6.691</v>
      </c>
      <c r="G16" s="45">
        <f>'январь-июль'!G16+август!G16</f>
        <v>7105.21044</v>
      </c>
      <c r="H16" s="45">
        <f>G16+F16+E16</f>
        <v>76065.80209</v>
      </c>
      <c r="I16" s="54">
        <f>H16/D16/8*1000</f>
        <v>33026.13845519278</v>
      </c>
    </row>
    <row r="17" spans="1:9" ht="30.75">
      <c r="A17" s="37" t="s">
        <v>21</v>
      </c>
      <c r="B17" s="38" t="s">
        <v>22</v>
      </c>
      <c r="C17" s="44">
        <f>('январь-июль'!C17*7+август!C17)/8</f>
        <v>7.875</v>
      </c>
      <c r="D17" s="45">
        <v>22.8</v>
      </c>
      <c r="E17" s="45">
        <f>'январь-июль'!E17+август!E17</f>
        <v>5138.34332</v>
      </c>
      <c r="F17" s="45">
        <f>'январь-июль'!F17+август!F17</f>
        <v>0</v>
      </c>
      <c r="G17" s="45">
        <f>'январь-июль'!G17+август!G17</f>
        <v>652.45144</v>
      </c>
      <c r="H17" s="45">
        <f>G17+F17+E17</f>
        <v>5790.79476</v>
      </c>
      <c r="I17" s="54">
        <f>H17/D17/8*1000</f>
        <v>31747.77828947368</v>
      </c>
    </row>
    <row r="18" spans="1:9" ht="15">
      <c r="A18" s="55" t="s">
        <v>23</v>
      </c>
      <c r="B18" s="56" t="s">
        <v>24</v>
      </c>
      <c r="C18" s="44"/>
      <c r="D18" s="49"/>
      <c r="E18" s="49"/>
      <c r="F18" s="49"/>
      <c r="G18" s="49"/>
      <c r="H18" s="49"/>
      <c r="I18" s="54"/>
    </row>
    <row r="19" spans="1:9" ht="46.5">
      <c r="A19" s="57" t="s">
        <v>25</v>
      </c>
      <c r="B19" s="56" t="s">
        <v>26</v>
      </c>
      <c r="C19" s="44"/>
      <c r="D19" s="49"/>
      <c r="E19" s="49"/>
      <c r="F19" s="49"/>
      <c r="G19" s="49"/>
      <c r="H19" s="49"/>
      <c r="I19" s="54"/>
    </row>
    <row r="20" spans="1:9" ht="15">
      <c r="A20" s="57" t="s">
        <v>27</v>
      </c>
      <c r="B20" s="56" t="s">
        <v>28</v>
      </c>
      <c r="C20" s="44"/>
      <c r="D20" s="49"/>
      <c r="E20" s="49"/>
      <c r="F20" s="49"/>
      <c r="G20" s="49"/>
      <c r="H20" s="49"/>
      <c r="I20" s="54"/>
    </row>
    <row r="21" spans="1:9" ht="15">
      <c r="A21" s="57" t="s">
        <v>29</v>
      </c>
      <c r="B21" s="56" t="s">
        <v>30</v>
      </c>
      <c r="C21" s="44"/>
      <c r="D21" s="49"/>
      <c r="E21" s="49"/>
      <c r="F21" s="49"/>
      <c r="G21" s="49"/>
      <c r="H21" s="49"/>
      <c r="I21" s="54"/>
    </row>
    <row r="22" spans="1:9" ht="30.75">
      <c r="A22" s="57" t="s">
        <v>31</v>
      </c>
      <c r="B22" s="56" t="s">
        <v>32</v>
      </c>
      <c r="C22" s="44"/>
      <c r="D22" s="49"/>
      <c r="E22" s="49"/>
      <c r="F22" s="49"/>
      <c r="G22" s="49"/>
      <c r="H22" s="49"/>
      <c r="I22" s="54"/>
    </row>
    <row r="23" spans="1:9" ht="15">
      <c r="A23" s="57" t="s">
        <v>27</v>
      </c>
      <c r="B23" s="56" t="s">
        <v>33</v>
      </c>
      <c r="C23" s="44"/>
      <c r="D23" s="49"/>
      <c r="E23" s="49"/>
      <c r="F23" s="49"/>
      <c r="G23" s="49"/>
      <c r="H23" s="49"/>
      <c r="I23" s="54"/>
    </row>
    <row r="24" spans="1:9" ht="15">
      <c r="A24" s="57" t="s">
        <v>29</v>
      </c>
      <c r="B24" s="56" t="s">
        <v>34</v>
      </c>
      <c r="C24" s="50"/>
      <c r="D24" s="51"/>
      <c r="E24" s="51"/>
      <c r="F24" s="51"/>
      <c r="G24" s="51"/>
      <c r="H24" s="48"/>
      <c r="I24" s="46"/>
    </row>
    <row r="25" spans="1:9" ht="46.5">
      <c r="A25" s="55" t="s">
        <v>35</v>
      </c>
      <c r="B25" s="56" t="s">
        <v>36</v>
      </c>
      <c r="C25" s="41"/>
      <c r="D25" s="42"/>
      <c r="E25" s="42"/>
      <c r="F25" s="42"/>
      <c r="G25" s="42"/>
      <c r="H25" s="48"/>
      <c r="I25" s="46"/>
    </row>
    <row r="26" spans="1:9" ht="14.25">
      <c r="A26" s="35"/>
      <c r="B26" s="35"/>
      <c r="C26" s="35"/>
      <c r="D26" s="35"/>
      <c r="E26" s="35"/>
      <c r="F26" s="31"/>
      <c r="G26" s="31"/>
      <c r="H26" s="31"/>
      <c r="I26" s="31"/>
    </row>
    <row r="27" spans="1:9" ht="18">
      <c r="A27" s="53" t="s">
        <v>37</v>
      </c>
      <c r="B27" s="53"/>
      <c r="C27" s="53"/>
      <c r="D27" s="53"/>
      <c r="E27" s="53"/>
      <c r="F27" s="31"/>
      <c r="G27" s="31"/>
      <c r="H27" s="31"/>
      <c r="I27" s="31"/>
    </row>
    <row r="28" spans="1:9" ht="18">
      <c r="A28" s="53" t="s">
        <v>38</v>
      </c>
      <c r="B28" s="53"/>
      <c r="C28" s="53"/>
      <c r="D28" s="53" t="s">
        <v>39</v>
      </c>
      <c r="E28" s="53"/>
      <c r="F28" s="31"/>
      <c r="G28" s="31"/>
      <c r="H28" s="31"/>
      <c r="I28" s="31"/>
    </row>
    <row r="29" spans="1:9" ht="18">
      <c r="A29" s="53" t="s">
        <v>40</v>
      </c>
      <c r="B29" s="53"/>
      <c r="C29" s="53"/>
      <c r="D29" s="53"/>
      <c r="E29" s="53"/>
      <c r="F29" s="31"/>
      <c r="G29" s="31"/>
      <c r="H29" s="31"/>
      <c r="I29" s="31"/>
    </row>
    <row r="30" spans="1:9" ht="18">
      <c r="A30" s="53"/>
      <c r="B30" s="53"/>
      <c r="C30" s="53"/>
      <c r="D30" s="53"/>
      <c r="E30" s="53"/>
      <c r="F30" s="31"/>
      <c r="G30" s="31"/>
      <c r="H30" s="31"/>
      <c r="I30" s="31"/>
    </row>
    <row r="31" spans="1:9" ht="18">
      <c r="A31" s="53" t="s">
        <v>41</v>
      </c>
      <c r="B31" s="53"/>
      <c r="C31" s="53"/>
      <c r="D31" s="53" t="s">
        <v>42</v>
      </c>
      <c r="E31" s="53"/>
      <c r="F31" s="31"/>
      <c r="G31" s="31"/>
      <c r="H31" s="31"/>
      <c r="I31" s="31"/>
    </row>
    <row r="32" spans="1:9" ht="18">
      <c r="A32" s="53"/>
      <c r="B32" s="53"/>
      <c r="C32" s="53"/>
      <c r="D32" s="53"/>
      <c r="E32" s="53"/>
      <c r="F32" s="31"/>
      <c r="G32" s="31"/>
      <c r="H32" s="31"/>
      <c r="I32" s="31"/>
    </row>
    <row r="33" spans="1:9" ht="18">
      <c r="A33" s="53"/>
      <c r="B33" s="53"/>
      <c r="C33" s="53"/>
      <c r="D33" s="53"/>
      <c r="E33" s="53"/>
      <c r="F33" s="31"/>
      <c r="G33" s="31"/>
      <c r="H33" s="31"/>
      <c r="I33" s="31"/>
    </row>
    <row r="34" spans="1:9" ht="18">
      <c r="A34" s="53"/>
      <c r="B34" s="53"/>
      <c r="C34" s="53"/>
      <c r="D34" s="53"/>
      <c r="E34" s="53"/>
      <c r="F34" s="31"/>
      <c r="G34" s="31"/>
      <c r="H34" s="31"/>
      <c r="I34" s="31"/>
    </row>
    <row r="35" spans="1:9" ht="18">
      <c r="A35" s="53"/>
      <c r="B35" s="53"/>
      <c r="C35" s="53"/>
      <c r="D35" s="53"/>
      <c r="E35" s="53"/>
      <c r="F35" s="31"/>
      <c r="G35" s="31"/>
      <c r="H35" s="31"/>
      <c r="I35" s="31"/>
    </row>
    <row r="36" spans="1:9" ht="18">
      <c r="A36" s="53"/>
      <c r="B36" s="53"/>
      <c r="C36" s="53"/>
      <c r="D36" s="53"/>
      <c r="E36" s="32"/>
      <c r="F36" s="31"/>
      <c r="G36" s="31"/>
      <c r="H36" s="31"/>
      <c r="I36" s="31"/>
    </row>
    <row r="37" spans="1:9" ht="14.25">
      <c r="A37" s="31"/>
      <c r="B37" s="31"/>
      <c r="C37" s="31"/>
      <c r="D37" s="31"/>
      <c r="E37" s="31"/>
      <c r="F37" s="31"/>
      <c r="G37" s="31"/>
      <c r="H37" s="31"/>
      <c r="I37" s="31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51.28125" style="0" customWidth="1"/>
    <col min="2" max="2" width="4.28125" style="0" customWidth="1"/>
    <col min="5" max="5" width="11.28125" style="0" customWidth="1"/>
    <col min="6" max="6" width="9.00390625" style="0" bestFit="1" customWidth="1"/>
    <col min="7" max="7" width="9.28125" style="0" bestFit="1" customWidth="1"/>
    <col min="8" max="9" width="12.28125" style="0" customWidth="1"/>
  </cols>
  <sheetData>
    <row r="1" spans="1:9" ht="18">
      <c r="A1" s="4"/>
      <c r="B1" s="4"/>
      <c r="C1" s="4"/>
      <c r="D1" s="4"/>
      <c r="E1" s="2"/>
      <c r="F1" s="4"/>
      <c r="G1" s="4"/>
      <c r="H1" s="4"/>
      <c r="I1" s="5" t="s">
        <v>0</v>
      </c>
    </row>
    <row r="2" spans="1:9" ht="17.25">
      <c r="A2" s="4"/>
      <c r="B2" s="4"/>
      <c r="C2" s="4"/>
      <c r="D2" s="4"/>
      <c r="E2" s="2"/>
      <c r="F2" s="4"/>
      <c r="G2" s="4"/>
      <c r="H2" s="4"/>
      <c r="I2" s="2"/>
    </row>
    <row r="3" spans="1:9" ht="15">
      <c r="A3" s="3"/>
      <c r="B3" s="3"/>
      <c r="C3" s="3"/>
      <c r="D3" s="3"/>
      <c r="E3" s="6"/>
      <c r="F3" s="3"/>
      <c r="G3" s="3"/>
      <c r="H3" s="3"/>
      <c r="I3" s="3"/>
    </row>
    <row r="4" spans="1:9" ht="15">
      <c r="A4" s="3"/>
      <c r="B4" s="3"/>
      <c r="C4" s="3"/>
      <c r="D4" s="3"/>
      <c r="E4" s="6"/>
      <c r="F4" s="3"/>
      <c r="G4" s="3"/>
      <c r="H4" s="3"/>
      <c r="I4" s="3"/>
    </row>
    <row r="5" spans="1:9" ht="20.25">
      <c r="A5" s="3"/>
      <c r="B5" s="1"/>
      <c r="C5" s="8" t="s">
        <v>1</v>
      </c>
      <c r="D5" s="7"/>
      <c r="E5" s="7"/>
      <c r="F5" s="3"/>
      <c r="G5" s="3"/>
      <c r="H5" s="3"/>
      <c r="I5" s="3"/>
    </row>
    <row r="6" spans="1:9" ht="14.25">
      <c r="A6" s="60" t="s">
        <v>2</v>
      </c>
      <c r="B6" s="60"/>
      <c r="C6" s="60"/>
      <c r="D6" s="60"/>
      <c r="E6" s="60"/>
      <c r="F6" s="60"/>
      <c r="G6" s="60"/>
      <c r="H6" s="60"/>
      <c r="I6" s="60"/>
    </row>
    <row r="7" spans="1:9" ht="14.25">
      <c r="A7" s="60"/>
      <c r="B7" s="60"/>
      <c r="C7" s="60"/>
      <c r="D7" s="60"/>
      <c r="E7" s="60"/>
      <c r="F7" s="60"/>
      <c r="G7" s="60"/>
      <c r="H7" s="60"/>
      <c r="I7" s="60"/>
    </row>
    <row r="8" spans="1:9" ht="48.75" customHeight="1">
      <c r="A8" s="60"/>
      <c r="B8" s="60"/>
      <c r="C8" s="60"/>
      <c r="D8" s="60"/>
      <c r="E8" s="60"/>
      <c r="F8" s="60"/>
      <c r="G8" s="60"/>
      <c r="H8" s="60"/>
      <c r="I8" s="60"/>
    </row>
    <row r="9" spans="1:9" ht="22.5">
      <c r="A9" s="7"/>
      <c r="B9" s="7"/>
      <c r="C9" s="15" t="s">
        <v>50</v>
      </c>
      <c r="D9" s="7"/>
      <c r="E9" s="7"/>
      <c r="F9" s="3"/>
      <c r="G9" s="3"/>
      <c r="H9" s="3"/>
      <c r="I9" s="3"/>
    </row>
    <row r="10" spans="1:9" ht="14.25">
      <c r="A10" s="61" t="s">
        <v>3</v>
      </c>
      <c r="B10" s="61" t="s">
        <v>4</v>
      </c>
      <c r="C10" s="62" t="s">
        <v>5</v>
      </c>
      <c r="D10" s="63"/>
      <c r="E10" s="63"/>
      <c r="F10" s="63"/>
      <c r="G10" s="63"/>
      <c r="H10" s="64"/>
      <c r="I10" s="65" t="s">
        <v>6</v>
      </c>
    </row>
    <row r="11" spans="1:9" ht="14.25">
      <c r="A11" s="61"/>
      <c r="B11" s="61"/>
      <c r="C11" s="66" t="s">
        <v>51</v>
      </c>
      <c r="D11" s="66" t="s">
        <v>7</v>
      </c>
      <c r="E11" s="68" t="s">
        <v>8</v>
      </c>
      <c r="F11" s="68"/>
      <c r="G11" s="68"/>
      <c r="H11" s="68"/>
      <c r="I11" s="65"/>
    </row>
    <row r="12" spans="1:9" ht="158.25">
      <c r="A12" s="61"/>
      <c r="B12" s="61"/>
      <c r="C12" s="67"/>
      <c r="D12" s="67"/>
      <c r="E12" s="12" t="s">
        <v>9</v>
      </c>
      <c r="F12" s="12" t="s">
        <v>10</v>
      </c>
      <c r="G12" s="12" t="s">
        <v>11</v>
      </c>
      <c r="H12" s="12" t="s">
        <v>12</v>
      </c>
      <c r="I12" s="65"/>
    </row>
    <row r="13" spans="1:9" ht="30.75">
      <c r="A13" s="9" t="s">
        <v>13</v>
      </c>
      <c r="B13" s="10" t="s">
        <v>14</v>
      </c>
      <c r="C13" s="16">
        <v>9</v>
      </c>
      <c r="D13" s="58">
        <v>121</v>
      </c>
      <c r="E13" s="17">
        <v>2393.85564</v>
      </c>
      <c r="F13" s="17"/>
      <c r="G13" s="17">
        <v>197.65508</v>
      </c>
      <c r="H13" s="17">
        <f>E13+F13+G13</f>
        <v>2591.51072</v>
      </c>
      <c r="I13" s="25">
        <f>H13/D13*1000</f>
        <v>21417.44396694215</v>
      </c>
    </row>
    <row r="14" spans="1:9" ht="30.75">
      <c r="A14" s="9" t="s">
        <v>15</v>
      </c>
      <c r="B14" s="10" t="s">
        <v>16</v>
      </c>
      <c r="C14" s="16">
        <v>77</v>
      </c>
      <c r="D14" s="58">
        <v>334</v>
      </c>
      <c r="E14" s="17">
        <f>E15+E16</f>
        <v>9223.88747</v>
      </c>
      <c r="F14" s="17">
        <f>F15+F16</f>
        <v>1.2792</v>
      </c>
      <c r="G14" s="17">
        <f>G15+G16</f>
        <v>424.19464</v>
      </c>
      <c r="H14" s="17">
        <f>H15+H16</f>
        <v>9649.36131</v>
      </c>
      <c r="I14" s="25">
        <f>H14/D14*1000</f>
        <v>28890.303323353295</v>
      </c>
    </row>
    <row r="15" spans="1:9" ht="30.75">
      <c r="A15" s="9" t="s">
        <v>17</v>
      </c>
      <c r="B15" s="10" t="s">
        <v>18</v>
      </c>
      <c r="C15" s="16">
        <v>3</v>
      </c>
      <c r="D15" s="58">
        <v>44</v>
      </c>
      <c r="E15" s="21">
        <v>1272.38639</v>
      </c>
      <c r="F15" s="21">
        <v>0.38376</v>
      </c>
      <c r="G15" s="21">
        <v>56.25416</v>
      </c>
      <c r="H15" s="17">
        <f>E15+F15+G15</f>
        <v>1329.0243099999998</v>
      </c>
      <c r="I15" s="25">
        <f>H15/D15*1000</f>
        <v>30205.09795454545</v>
      </c>
    </row>
    <row r="16" spans="1:9" ht="15">
      <c r="A16" s="9" t="s">
        <v>19</v>
      </c>
      <c r="B16" s="10" t="s">
        <v>20</v>
      </c>
      <c r="C16" s="16">
        <v>74</v>
      </c>
      <c r="D16" s="58">
        <f>D14-D15</f>
        <v>290</v>
      </c>
      <c r="E16" s="21">
        <v>7951.50108</v>
      </c>
      <c r="F16" s="21">
        <v>0.89544</v>
      </c>
      <c r="G16" s="21">
        <v>367.94048</v>
      </c>
      <c r="H16" s="17">
        <f>E16+F16+G16</f>
        <v>8320.337</v>
      </c>
      <c r="I16" s="25">
        <f>H16/D16*1000</f>
        <v>28690.81724137931</v>
      </c>
    </row>
    <row r="17" spans="1:9" ht="30.75">
      <c r="A17" s="9" t="s">
        <v>21</v>
      </c>
      <c r="B17" s="10" t="s">
        <v>22</v>
      </c>
      <c r="C17" s="16">
        <v>2</v>
      </c>
      <c r="D17" s="58">
        <v>22</v>
      </c>
      <c r="E17" s="21">
        <v>574.8404</v>
      </c>
      <c r="F17" s="21"/>
      <c r="G17" s="21">
        <v>36.32033</v>
      </c>
      <c r="H17" s="17">
        <f>E17+F17+G17</f>
        <v>611.1607300000001</v>
      </c>
      <c r="I17" s="25">
        <f>H17/D17*1000</f>
        <v>27780.033181818184</v>
      </c>
    </row>
    <row r="18" spans="1:9" ht="15">
      <c r="A18" s="26" t="s">
        <v>23</v>
      </c>
      <c r="B18" s="27" t="s">
        <v>24</v>
      </c>
      <c r="C18" s="16"/>
      <c r="D18" s="21"/>
      <c r="E18" s="21"/>
      <c r="F18" s="21"/>
      <c r="G18" s="21"/>
      <c r="H18" s="21"/>
      <c r="I18" s="25"/>
    </row>
    <row r="19" spans="1:9" ht="46.5">
      <c r="A19" s="28" t="s">
        <v>25</v>
      </c>
      <c r="B19" s="27" t="s">
        <v>26</v>
      </c>
      <c r="C19" s="16"/>
      <c r="D19" s="21"/>
      <c r="E19" s="21"/>
      <c r="F19" s="21"/>
      <c r="G19" s="21"/>
      <c r="H19" s="21"/>
      <c r="I19" s="25"/>
    </row>
    <row r="20" spans="1:9" ht="15">
      <c r="A20" s="28" t="s">
        <v>27</v>
      </c>
      <c r="B20" s="27" t="s">
        <v>28</v>
      </c>
      <c r="C20" s="16"/>
      <c r="D20" s="21"/>
      <c r="E20" s="21"/>
      <c r="F20" s="21"/>
      <c r="G20" s="21"/>
      <c r="H20" s="21"/>
      <c r="I20" s="25"/>
    </row>
    <row r="21" spans="1:9" ht="15">
      <c r="A21" s="28" t="s">
        <v>29</v>
      </c>
      <c r="B21" s="27" t="s">
        <v>30</v>
      </c>
      <c r="C21" s="16"/>
      <c r="D21" s="21"/>
      <c r="E21" s="21"/>
      <c r="F21" s="21"/>
      <c r="G21" s="21"/>
      <c r="H21" s="21"/>
      <c r="I21" s="25"/>
    </row>
    <row r="22" spans="1:9" ht="30.75">
      <c r="A22" s="28" t="s">
        <v>31</v>
      </c>
      <c r="B22" s="27" t="s">
        <v>32</v>
      </c>
      <c r="C22" s="16"/>
      <c r="D22" s="21"/>
      <c r="E22" s="21"/>
      <c r="F22" s="21"/>
      <c r="G22" s="21"/>
      <c r="H22" s="21"/>
      <c r="I22" s="25"/>
    </row>
    <row r="23" spans="1:9" ht="15">
      <c r="A23" s="28" t="s">
        <v>27</v>
      </c>
      <c r="B23" s="27" t="s">
        <v>33</v>
      </c>
      <c r="C23" s="16"/>
      <c r="D23" s="21"/>
      <c r="E23" s="21"/>
      <c r="F23" s="21"/>
      <c r="G23" s="21"/>
      <c r="H23" s="21"/>
      <c r="I23" s="25"/>
    </row>
    <row r="24" spans="1:9" ht="15">
      <c r="A24" s="28" t="s">
        <v>29</v>
      </c>
      <c r="B24" s="27" t="s">
        <v>34</v>
      </c>
      <c r="C24" s="22"/>
      <c r="D24" s="23"/>
      <c r="E24" s="23"/>
      <c r="F24" s="23"/>
      <c r="G24" s="23"/>
      <c r="H24" s="20"/>
      <c r="I24" s="18"/>
    </row>
    <row r="25" spans="1:9" ht="46.5">
      <c r="A25" s="26" t="s">
        <v>35</v>
      </c>
      <c r="B25" s="27" t="s">
        <v>36</v>
      </c>
      <c r="C25" s="13"/>
      <c r="D25" s="14"/>
      <c r="E25" s="14"/>
      <c r="F25" s="14"/>
      <c r="G25" s="14"/>
      <c r="H25" s="20"/>
      <c r="I25" s="18"/>
    </row>
    <row r="26" spans="1:9" ht="14.25">
      <c r="A26" s="7"/>
      <c r="B26" s="7"/>
      <c r="C26" s="7"/>
      <c r="D26" s="7"/>
      <c r="E26" s="7"/>
      <c r="F26" s="3"/>
      <c r="G26" s="3"/>
      <c r="H26" s="3"/>
      <c r="I26" s="3"/>
    </row>
    <row r="27" spans="1:9" ht="18">
      <c r="A27" s="24" t="s">
        <v>37</v>
      </c>
      <c r="B27" s="24"/>
      <c r="C27" s="24"/>
      <c r="D27" s="24"/>
      <c r="E27" s="24"/>
      <c r="F27" s="3"/>
      <c r="G27" s="3"/>
      <c r="H27" s="3"/>
      <c r="I27" s="3"/>
    </row>
    <row r="28" spans="1:9" ht="18">
      <c r="A28" s="24" t="s">
        <v>38</v>
      </c>
      <c r="B28" s="24"/>
      <c r="C28" s="24"/>
      <c r="D28" s="24" t="s">
        <v>39</v>
      </c>
      <c r="E28" s="24"/>
      <c r="F28" s="3"/>
      <c r="G28" s="3"/>
      <c r="H28" s="3"/>
      <c r="I28" s="3"/>
    </row>
    <row r="29" spans="1:9" ht="18">
      <c r="A29" s="24" t="s">
        <v>40</v>
      </c>
      <c r="B29" s="24"/>
      <c r="C29" s="24"/>
      <c r="D29" s="24"/>
      <c r="E29" s="24"/>
      <c r="F29" s="3"/>
      <c r="G29" s="3"/>
      <c r="H29" s="3"/>
      <c r="I29" s="3"/>
    </row>
    <row r="30" spans="1:9" ht="18">
      <c r="A30" s="24"/>
      <c r="B30" s="24"/>
      <c r="C30" s="24"/>
      <c r="D30" s="24"/>
      <c r="E30" s="24"/>
      <c r="F30" s="3"/>
      <c r="G30" s="3"/>
      <c r="H30" s="3"/>
      <c r="I30" s="3"/>
    </row>
    <row r="31" spans="1:9" ht="18">
      <c r="A31" s="24" t="s">
        <v>41</v>
      </c>
      <c r="B31" s="24"/>
      <c r="C31" s="24"/>
      <c r="D31" s="24" t="s">
        <v>42</v>
      </c>
      <c r="E31" s="24"/>
      <c r="F31" s="3"/>
      <c r="G31" s="3"/>
      <c r="H31" s="3"/>
      <c r="I31" s="3"/>
    </row>
    <row r="32" spans="1:9" ht="18">
      <c r="A32" s="24"/>
      <c r="B32" s="24"/>
      <c r="C32" s="24"/>
      <c r="D32" s="24"/>
      <c r="E32" s="24"/>
      <c r="F32" s="3"/>
      <c r="G32" s="3"/>
      <c r="H32" s="3"/>
      <c r="I32" s="3"/>
    </row>
    <row r="33" spans="1:9" ht="18">
      <c r="A33" s="24"/>
      <c r="B33" s="24"/>
      <c r="C33" s="24"/>
      <c r="D33" s="24"/>
      <c r="E33" s="24"/>
      <c r="F33" s="3"/>
      <c r="G33" s="3"/>
      <c r="H33" s="3"/>
      <c r="I33" s="3"/>
    </row>
    <row r="34" spans="1:9" ht="18">
      <c r="A34" s="24"/>
      <c r="B34" s="24"/>
      <c r="C34" s="24"/>
      <c r="D34" s="24"/>
      <c r="E34" s="24"/>
      <c r="F34" s="3"/>
      <c r="G34" s="3"/>
      <c r="H34" s="3"/>
      <c r="I34" s="3"/>
    </row>
    <row r="35" spans="1:9" ht="18">
      <c r="A35" s="24"/>
      <c r="B35" s="24"/>
      <c r="C35" s="24"/>
      <c r="D35" s="24"/>
      <c r="E35" s="24"/>
      <c r="F35" s="3"/>
      <c r="G35" s="3"/>
      <c r="H35" s="3"/>
      <c r="I35" s="3"/>
    </row>
    <row r="36" spans="1:9" ht="18">
      <c r="A36" s="24"/>
      <c r="B36" s="24"/>
      <c r="C36" s="24"/>
      <c r="D36" s="24"/>
      <c r="E36" s="4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9" spans="1:9" ht="14.25">
      <c r="A39" s="11"/>
      <c r="B39" s="1"/>
      <c r="C39" s="1"/>
      <c r="D39" s="1"/>
      <c r="E39" s="1"/>
      <c r="F39" s="1"/>
      <c r="G39" s="1"/>
      <c r="H39" s="1"/>
      <c r="I39" s="1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4" sqref="A4:I6"/>
    </sheetView>
  </sheetViews>
  <sheetFormatPr defaultColWidth="9.140625" defaultRowHeight="15"/>
  <cols>
    <col min="1" max="1" width="40.8515625" style="0" customWidth="1"/>
    <col min="2" max="2" width="6.28125" style="0" customWidth="1"/>
    <col min="3" max="3" width="10.421875" style="0" customWidth="1"/>
    <col min="4" max="9" width="12.7109375" style="0" customWidth="1"/>
  </cols>
  <sheetData>
    <row r="1" spans="1:9" ht="15">
      <c r="A1" s="31"/>
      <c r="B1" s="31"/>
      <c r="C1" s="31"/>
      <c r="D1" s="31"/>
      <c r="E1" s="34"/>
      <c r="F1" s="31"/>
      <c r="G1" s="31"/>
      <c r="H1" s="31"/>
      <c r="I1" s="31"/>
    </row>
    <row r="2" spans="1:9" ht="15">
      <c r="A2" s="31"/>
      <c r="B2" s="31"/>
      <c r="C2" s="31"/>
      <c r="D2" s="31"/>
      <c r="E2" s="34"/>
      <c r="F2" s="31"/>
      <c r="G2" s="31"/>
      <c r="H2" s="31"/>
      <c r="I2" s="31"/>
    </row>
    <row r="3" spans="1:9" ht="20.25">
      <c r="A3" s="31"/>
      <c r="B3" s="29"/>
      <c r="C3" s="36" t="s">
        <v>1</v>
      </c>
      <c r="D3" s="35"/>
      <c r="E3" s="35"/>
      <c r="F3" s="31"/>
      <c r="G3" s="31"/>
      <c r="H3" s="31"/>
      <c r="I3" s="31"/>
    </row>
    <row r="4" spans="1:9" ht="14.25">
      <c r="A4" s="69" t="s">
        <v>2</v>
      </c>
      <c r="B4" s="69"/>
      <c r="C4" s="69"/>
      <c r="D4" s="69"/>
      <c r="E4" s="69"/>
      <c r="F4" s="69"/>
      <c r="G4" s="69"/>
      <c r="H4" s="69"/>
      <c r="I4" s="69"/>
    </row>
    <row r="5" spans="1:9" ht="14.25">
      <c r="A5" s="69"/>
      <c r="B5" s="69"/>
      <c r="C5" s="69"/>
      <c r="D5" s="69"/>
      <c r="E5" s="69"/>
      <c r="F5" s="69"/>
      <c r="G5" s="69"/>
      <c r="H5" s="69"/>
      <c r="I5" s="69"/>
    </row>
    <row r="6" spans="1:9" ht="39" customHeight="1">
      <c r="A6" s="69"/>
      <c r="B6" s="69"/>
      <c r="C6" s="69"/>
      <c r="D6" s="69"/>
      <c r="E6" s="69"/>
      <c r="F6" s="69"/>
      <c r="G6" s="69"/>
      <c r="H6" s="69"/>
      <c r="I6" s="69"/>
    </row>
    <row r="7" spans="1:9" ht="22.5">
      <c r="A7" s="35"/>
      <c r="B7" s="35"/>
      <c r="C7" s="43" t="s">
        <v>52</v>
      </c>
      <c r="D7" s="35"/>
      <c r="E7" s="35"/>
      <c r="F7" s="31"/>
      <c r="G7" s="31"/>
      <c r="H7" s="31"/>
      <c r="I7" s="31"/>
    </row>
    <row r="8" spans="1:9" ht="14.25">
      <c r="A8" s="70" t="s">
        <v>3</v>
      </c>
      <c r="B8" s="70" t="s">
        <v>4</v>
      </c>
      <c r="C8" s="71" t="s">
        <v>5</v>
      </c>
      <c r="D8" s="72"/>
      <c r="E8" s="72"/>
      <c r="F8" s="72"/>
      <c r="G8" s="72"/>
      <c r="H8" s="73"/>
      <c r="I8" s="74" t="s">
        <v>6</v>
      </c>
    </row>
    <row r="9" spans="1:9" ht="14.25">
      <c r="A9" s="70"/>
      <c r="B9" s="70"/>
      <c r="C9" s="66" t="s">
        <v>53</v>
      </c>
      <c r="D9" s="75" t="s">
        <v>7</v>
      </c>
      <c r="E9" s="77" t="s">
        <v>8</v>
      </c>
      <c r="F9" s="77"/>
      <c r="G9" s="77"/>
      <c r="H9" s="77"/>
      <c r="I9" s="74"/>
    </row>
    <row r="10" spans="1:9" ht="118.5">
      <c r="A10" s="70"/>
      <c r="B10" s="70"/>
      <c r="C10" s="67"/>
      <c r="D10" s="76"/>
      <c r="E10" s="40" t="s">
        <v>9</v>
      </c>
      <c r="F10" s="40" t="s">
        <v>10</v>
      </c>
      <c r="G10" s="40" t="s">
        <v>11</v>
      </c>
      <c r="H10" s="40" t="s">
        <v>12</v>
      </c>
      <c r="I10" s="74"/>
    </row>
    <row r="11" spans="1:9" ht="30.75">
      <c r="A11" s="37" t="s">
        <v>13</v>
      </c>
      <c r="B11" s="38" t="s">
        <v>14</v>
      </c>
      <c r="C11" s="44">
        <f>('январь -август'!C13*8+сентябрь!C13)/9</f>
        <v>13.333333333333334</v>
      </c>
      <c r="D11" s="44">
        <f>('январь -август'!D13*8+сентябрь!D13)/9</f>
        <v>121</v>
      </c>
      <c r="E11" s="45">
        <f>сентябрь!E13+'январь -август'!E13</f>
        <v>22986.64847</v>
      </c>
      <c r="F11" s="45">
        <f>сентябрь!F13+'январь -август'!F13</f>
        <v>0</v>
      </c>
      <c r="G11" s="45">
        <f>сентябрь!G13+'январь -август'!G13</f>
        <v>3279.0176699999997</v>
      </c>
      <c r="H11" s="45">
        <f>G11+F11+E11</f>
        <v>26265.66614</v>
      </c>
      <c r="I11" s="59">
        <f>H11/D11/9*1000</f>
        <v>24119.06899908173</v>
      </c>
    </row>
    <row r="12" spans="1:9" ht="46.5">
      <c r="A12" s="37" t="s">
        <v>15</v>
      </c>
      <c r="B12" s="38" t="s">
        <v>16</v>
      </c>
      <c r="C12" s="44">
        <f>('январь -август'!C14*8+сентябрь!C14)/9</f>
        <v>97.88888888888889</v>
      </c>
      <c r="D12" s="52">
        <v>332.9</v>
      </c>
      <c r="E12" s="45">
        <f>сентябрь!E14+'январь -август'!E14</f>
        <v>86387.78411</v>
      </c>
      <c r="F12" s="45">
        <f>сентябрь!F14+'январь -август'!F14</f>
        <v>117.55058</v>
      </c>
      <c r="G12" s="45">
        <f>сентябрь!G14+'январь -август'!G14</f>
        <v>8593.61761</v>
      </c>
      <c r="H12" s="45">
        <f>H13+H14</f>
        <v>95098.95229999999</v>
      </c>
      <c r="I12" s="59">
        <f>H12/D12/9*1000</f>
        <v>31740.913954807915</v>
      </c>
    </row>
    <row r="13" spans="1:9" ht="30.75">
      <c r="A13" s="37" t="s">
        <v>17</v>
      </c>
      <c r="B13" s="38" t="s">
        <v>18</v>
      </c>
      <c r="C13" s="44">
        <f>('январь -август'!C15*8+сентябрь!C15)/9</f>
        <v>7.333333333333333</v>
      </c>
      <c r="D13" s="52">
        <v>44.8</v>
      </c>
      <c r="E13" s="45">
        <f>сентябрь!E15+'январь -август'!E15</f>
        <v>9482.38238</v>
      </c>
      <c r="F13" s="45">
        <f>сентябрь!F15+'январь -август'!F15</f>
        <v>109.96413999999999</v>
      </c>
      <c r="G13" s="45">
        <f>сентябрь!G15+'январь -август'!G15</f>
        <v>1120.46669</v>
      </c>
      <c r="H13" s="45">
        <f>G13+F13+E13</f>
        <v>10712.813209999998</v>
      </c>
      <c r="I13" s="59">
        <f>H13/D13/9*1000</f>
        <v>26569.477207341268</v>
      </c>
    </row>
    <row r="14" spans="1:9" ht="30.75">
      <c r="A14" s="37" t="s">
        <v>19</v>
      </c>
      <c r="B14" s="38" t="s">
        <v>20</v>
      </c>
      <c r="C14" s="44">
        <f>('январь -август'!C16*8+сентябрь!C16)/9</f>
        <v>90.55555555555556</v>
      </c>
      <c r="D14" s="52">
        <f>D12-D13</f>
        <v>288.09999999999997</v>
      </c>
      <c r="E14" s="45">
        <f>сентябрь!E16+'январь -август'!E16</f>
        <v>76905.40173</v>
      </c>
      <c r="F14" s="45">
        <f>сентябрь!F16+'январь -август'!F16</f>
        <v>7.58644</v>
      </c>
      <c r="G14" s="45">
        <f>сентябрь!G16+'январь -август'!G16</f>
        <v>7473.15092</v>
      </c>
      <c r="H14" s="45">
        <f>G14+F14+E14</f>
        <v>84386.13909</v>
      </c>
      <c r="I14" s="59">
        <f>H14/D14/9*1000</f>
        <v>32545.080446604195</v>
      </c>
    </row>
    <row r="15" spans="1:9" ht="30.75">
      <c r="A15" s="37" t="s">
        <v>21</v>
      </c>
      <c r="B15" s="38" t="s">
        <v>22</v>
      </c>
      <c r="C15" s="44">
        <f>('январь -август'!C17*8+сентябрь!C17)/9</f>
        <v>7.222222222222222</v>
      </c>
      <c r="D15" s="52">
        <v>22.7</v>
      </c>
      <c r="E15" s="45">
        <f>сентябрь!E17+'январь -август'!E17</f>
        <v>5713.18372</v>
      </c>
      <c r="F15" s="45">
        <f>сентябрь!F17+'январь -август'!F17</f>
        <v>0</v>
      </c>
      <c r="G15" s="45">
        <f>сентябрь!G17+'январь -август'!G17</f>
        <v>688.7717700000001</v>
      </c>
      <c r="H15" s="45">
        <f>G15+F15+E15</f>
        <v>6401.95549</v>
      </c>
      <c r="I15" s="59">
        <f>H15/D15/9*1000</f>
        <v>31336.05232501224</v>
      </c>
    </row>
    <row r="16" spans="1:9" ht="30.75">
      <c r="A16" s="55" t="s">
        <v>23</v>
      </c>
      <c r="B16" s="56" t="s">
        <v>24</v>
      </c>
      <c r="C16" s="44"/>
      <c r="D16" s="49"/>
      <c r="E16" s="49"/>
      <c r="F16" s="49"/>
      <c r="G16" s="49"/>
      <c r="H16" s="49"/>
      <c r="I16" s="59"/>
    </row>
    <row r="17" spans="1:9" ht="62.25">
      <c r="A17" s="57" t="s">
        <v>25</v>
      </c>
      <c r="B17" s="56" t="s">
        <v>26</v>
      </c>
      <c r="C17" s="44"/>
      <c r="D17" s="49"/>
      <c r="E17" s="49"/>
      <c r="F17" s="49"/>
      <c r="G17" s="49"/>
      <c r="H17" s="49"/>
      <c r="I17" s="54"/>
    </row>
    <row r="18" spans="1:9" ht="15">
      <c r="A18" s="57" t="s">
        <v>27</v>
      </c>
      <c r="B18" s="56" t="s">
        <v>28</v>
      </c>
      <c r="C18" s="44"/>
      <c r="D18" s="49"/>
      <c r="E18" s="49"/>
      <c r="F18" s="49"/>
      <c r="G18" s="49"/>
      <c r="H18" s="49"/>
      <c r="I18" s="54"/>
    </row>
    <row r="19" spans="1:9" ht="15">
      <c r="A19" s="57" t="s">
        <v>29</v>
      </c>
      <c r="B19" s="56" t="s">
        <v>30</v>
      </c>
      <c r="C19" s="44"/>
      <c r="D19" s="49"/>
      <c r="E19" s="49"/>
      <c r="F19" s="49"/>
      <c r="G19" s="49"/>
      <c r="H19" s="49"/>
      <c r="I19" s="54"/>
    </row>
    <row r="20" spans="1:9" ht="46.5">
      <c r="A20" s="57" t="s">
        <v>31</v>
      </c>
      <c r="B20" s="56" t="s">
        <v>32</v>
      </c>
      <c r="C20" s="44"/>
      <c r="D20" s="49"/>
      <c r="E20" s="49"/>
      <c r="F20" s="49"/>
      <c r="G20" s="49"/>
      <c r="H20" s="49"/>
      <c r="I20" s="54"/>
    </row>
    <row r="21" spans="1:9" ht="15">
      <c r="A21" s="57" t="s">
        <v>27</v>
      </c>
      <c r="B21" s="56" t="s">
        <v>33</v>
      </c>
      <c r="C21" s="44"/>
      <c r="D21" s="49"/>
      <c r="E21" s="49"/>
      <c r="F21" s="49"/>
      <c r="G21" s="49"/>
      <c r="H21" s="49"/>
      <c r="I21" s="54"/>
    </row>
    <row r="22" spans="1:9" ht="15">
      <c r="A22" s="57" t="s">
        <v>29</v>
      </c>
      <c r="B22" s="56" t="s">
        <v>34</v>
      </c>
      <c r="C22" s="50"/>
      <c r="D22" s="51"/>
      <c r="E22" s="51"/>
      <c r="F22" s="51"/>
      <c r="G22" s="51"/>
      <c r="H22" s="48"/>
      <c r="I22" s="46"/>
    </row>
    <row r="23" spans="1:9" ht="62.25">
      <c r="A23" s="55" t="s">
        <v>35</v>
      </c>
      <c r="B23" s="56" t="s">
        <v>36</v>
      </c>
      <c r="C23" s="41"/>
      <c r="D23" s="42"/>
      <c r="E23" s="42"/>
      <c r="F23" s="42"/>
      <c r="G23" s="42"/>
      <c r="H23" s="48"/>
      <c r="I23" s="46"/>
    </row>
    <row r="24" spans="1:9" ht="14.25">
      <c r="A24" s="35"/>
      <c r="B24" s="35"/>
      <c r="C24" s="35"/>
      <c r="D24" s="35"/>
      <c r="E24" s="35"/>
      <c r="F24" s="31"/>
      <c r="G24" s="31"/>
      <c r="H24" s="31"/>
      <c r="I24" s="31"/>
    </row>
    <row r="25" spans="1:9" ht="18">
      <c r="A25" s="53" t="s">
        <v>37</v>
      </c>
      <c r="B25" s="53"/>
      <c r="C25" s="53"/>
      <c r="D25" s="53"/>
      <c r="E25" s="53"/>
      <c r="F25" s="31"/>
      <c r="G25" s="31"/>
      <c r="H25" s="31"/>
      <c r="I25" s="31"/>
    </row>
    <row r="26" spans="1:9" ht="18">
      <c r="A26" s="53" t="s">
        <v>38</v>
      </c>
      <c r="B26" s="53"/>
      <c r="C26" s="53"/>
      <c r="D26" s="53" t="s">
        <v>39</v>
      </c>
      <c r="E26" s="53"/>
      <c r="F26" s="31"/>
      <c r="G26" s="31"/>
      <c r="H26" s="31"/>
      <c r="I26" s="31"/>
    </row>
    <row r="27" spans="1:9" ht="18">
      <c r="A27" s="53" t="s">
        <v>40</v>
      </c>
      <c r="B27" s="53"/>
      <c r="C27" s="53"/>
      <c r="D27" s="53"/>
      <c r="E27" s="53"/>
      <c r="F27" s="31"/>
      <c r="G27" s="31"/>
      <c r="H27" s="31"/>
      <c r="I27" s="31"/>
    </row>
    <row r="28" spans="1:9" ht="18">
      <c r="A28" s="53"/>
      <c r="B28" s="53"/>
      <c r="C28" s="53"/>
      <c r="D28" s="53"/>
      <c r="E28" s="53"/>
      <c r="F28" s="31"/>
      <c r="G28" s="31"/>
      <c r="H28" s="31"/>
      <c r="I28" s="31"/>
    </row>
    <row r="29" spans="1:9" ht="18">
      <c r="A29" s="53" t="s">
        <v>41</v>
      </c>
      <c r="B29" s="53"/>
      <c r="C29" s="53"/>
      <c r="D29" s="53" t="s">
        <v>42</v>
      </c>
      <c r="E29" s="53"/>
      <c r="F29" s="31"/>
      <c r="G29" s="31"/>
      <c r="H29" s="31"/>
      <c r="I29" s="31"/>
    </row>
    <row r="30" spans="1:9" ht="18">
      <c r="A30" s="53"/>
      <c r="B30" s="53"/>
      <c r="C30" s="53"/>
      <c r="D30" s="53"/>
      <c r="E30" s="53"/>
      <c r="F30" s="31"/>
      <c r="G30" s="31"/>
      <c r="H30" s="31"/>
      <c r="I30" s="31"/>
    </row>
    <row r="31" spans="1:9" ht="18">
      <c r="A31" s="53"/>
      <c r="B31" s="53"/>
      <c r="C31" s="53"/>
      <c r="D31" s="53"/>
      <c r="E31" s="53"/>
      <c r="F31" s="31"/>
      <c r="G31" s="31"/>
      <c r="H31" s="31"/>
      <c r="I31" s="31"/>
    </row>
  </sheetData>
  <sheetProtection/>
  <mergeCells count="8">
    <mergeCell ref="A4:I6"/>
    <mergeCell ref="A8:A10"/>
    <mergeCell ref="B8:B10"/>
    <mergeCell ref="C8:H8"/>
    <mergeCell ref="I8:I10"/>
    <mergeCell ref="C9:C10"/>
    <mergeCell ref="D9:D10"/>
    <mergeCell ref="E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R11</dc:creator>
  <cp:keywords/>
  <dc:description/>
  <cp:lastModifiedBy>1</cp:lastModifiedBy>
  <cp:lastPrinted>2021-10-05T12:45:36Z</cp:lastPrinted>
  <dcterms:created xsi:type="dcterms:W3CDTF">2021-07-06T09:28:49Z</dcterms:created>
  <dcterms:modified xsi:type="dcterms:W3CDTF">2022-03-22T09:03:54Z</dcterms:modified>
  <cp:category/>
  <cp:version/>
  <cp:contentType/>
  <cp:contentStatus/>
</cp:coreProperties>
</file>