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0"/>
  </bookViews>
  <sheets>
    <sheet name="янв-сент" sheetId="1" r:id="rId1"/>
    <sheet name="сент" sheetId="2" r:id="rId2"/>
  </sheets>
  <externalReferences>
    <externalReference r:id="rId5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<sst xmlns="http://schemas.openxmlformats.org/spreadsheetml/2006/main" count="98" uniqueCount="48">
  <si>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</si>
  <si>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</si>
  <si>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</si>
  <si>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</si>
  <si>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</si>
  <si>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</si>
  <si>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</si>
  <si>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</si>
  <si>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</si>
  <si>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</si>
  <si>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</si>
  <si>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</si>
  <si>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</si>
  <si>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</si>
  <si>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</si>
  <si>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</si>
  <si>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</si>
  <si>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</si>
  <si>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</si>
  <si>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</si>
  <si>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</si>
  <si>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</si>
  <si>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</si>
  <si>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</si>
  <si>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</si>
  <si>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</si>
  <si>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</si>
  <si>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</si>
  <si>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</si>
  <si>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</si>
  <si>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</si>
  <si>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</si>
  <si>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</si>
  <si>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</si>
  <si>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</si>
  <si>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</si>
  <si>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</si>
  <si>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</si>
  <si>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</si>
  <si>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</si>
  <si>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</si>
  <si>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</si>
  <si>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</si>
  <si>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</si>
  <si>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</si>
  <si>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Сентябрь 2019 год</t>
  </si>
  <si>
    <t>Количество человек,чья заработная плата выше 30423 руб.40 коп.</t>
  </si>
  <si>
    <t>январь-сентябрь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</si>
</sst>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703">
          <cell r="B703">
            <v>132</v>
          </cell>
          <cell r="C703">
            <v>2330076.2000000007</v>
          </cell>
          <cell r="D703">
            <v>129399.84</v>
          </cell>
        </row>
        <row r="748">
          <cell r="B748">
            <v>128.6</v>
          </cell>
          <cell r="C748">
            <v>22517941.450000003</v>
          </cell>
          <cell r="D748">
            <v>2761320.58</v>
          </cell>
        </row>
      </sheetData>
      <sheetData sheetId="1">
        <row r="669">
          <cell r="B669">
            <v>299</v>
          </cell>
          <cell r="D669">
            <v>252745.68000000008</v>
          </cell>
          <cell r="G669">
            <v>42</v>
          </cell>
          <cell r="I669">
            <v>44387.540000000015</v>
          </cell>
        </row>
        <row r="671">
          <cell r="C671">
            <v>3124.56</v>
          </cell>
          <cell r="H671">
            <v>19144.35</v>
          </cell>
        </row>
        <row r="672">
          <cell r="C672">
            <v>7049009.050000002</v>
          </cell>
          <cell r="H672">
            <v>811968.0700000002</v>
          </cell>
        </row>
        <row r="713">
          <cell r="B713">
            <v>306.5</v>
          </cell>
          <cell r="D713">
            <v>6614771.799999999</v>
          </cell>
          <cell r="G713">
            <v>41.199999999999996</v>
          </cell>
          <cell r="I713">
            <v>1066642.98</v>
          </cell>
        </row>
        <row r="716">
          <cell r="C716">
            <v>7229.5599999999995</v>
          </cell>
          <cell r="H716">
            <v>130326.72</v>
          </cell>
        </row>
        <row r="717">
          <cell r="C717">
            <v>63382211.77</v>
          </cell>
          <cell r="H717">
            <v>7443558.08</v>
          </cell>
        </row>
      </sheetData>
      <sheetData sheetId="2">
        <row r="207">
          <cell r="B207">
            <v>27</v>
          </cell>
          <cell r="C207">
            <v>607795.9099999998</v>
          </cell>
          <cell r="D207">
            <v>41087.88000000006</v>
          </cell>
        </row>
        <row r="219">
          <cell r="B219">
            <v>26.2</v>
          </cell>
          <cell r="C219">
            <v>5365233.39</v>
          </cell>
          <cell r="D219">
            <v>695524.97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3" zoomScaleNormal="73" zoomScalePageLayoutView="0" workbookViewId="0" topLeftCell="A9">
      <selection activeCell="D13" sqref="D13:D17"/>
    </sheetView>
  </sheetViews>
  <sheetFormatPr defaultColWidth="9.140625" defaultRowHeight="12.75"/>
  <cols>
    <col min="1" max="1" width="55.421875" style="0" customWidth="1"/>
    <col min="4" max="4" width="10.140625" style="0" bestFit="1" customWidth="1"/>
    <col min="5" max="5" width="11.57421875" style="0" customWidth="1"/>
    <col min="7" max="7" width="11.0039062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20</v>
      </c>
      <c r="D13" s="38">
        <f>'[1]сады'!B748</f>
        <v>128.6</v>
      </c>
      <c r="E13" s="17">
        <f>'[1]сады'!C748/1000</f>
        <v>22517.941450000002</v>
      </c>
      <c r="F13" s="17"/>
      <c r="G13" s="17">
        <f>'[1]сады'!D748/1000</f>
        <v>2761.32058</v>
      </c>
      <c r="H13" s="17">
        <f>E13+F13+G13</f>
        <v>25279.26203</v>
      </c>
      <c r="I13" s="19">
        <f>H13/D13*1000/9</f>
        <v>21841.422179021945</v>
      </c>
    </row>
    <row r="14" spans="1:9" ht="51" customHeight="1">
      <c r="A14" s="8" t="s">
        <v>4</v>
      </c>
      <c r="B14" s="9" t="s">
        <v>5</v>
      </c>
      <c r="C14" s="14">
        <f>C15+C16</f>
        <v>118</v>
      </c>
      <c r="D14" s="26">
        <f>D15+D16</f>
        <v>347.7</v>
      </c>
      <c r="E14" s="20">
        <f>E15+E16</f>
        <v>70825.76985</v>
      </c>
      <c r="F14" s="16">
        <f>F15+F16</f>
        <v>137.55628</v>
      </c>
      <c r="G14" s="20">
        <f>G15+G16</f>
        <v>7681.414779999999</v>
      </c>
      <c r="H14" s="15">
        <f>E14+F14+G14</f>
        <v>78644.74091</v>
      </c>
      <c r="I14" s="19">
        <f>H14/D14*1000/9</f>
        <v>25131.735822707953</v>
      </c>
    </row>
    <row r="15" spans="1:9" ht="37.5" customHeight="1">
      <c r="A15" s="8" t="s">
        <v>6</v>
      </c>
      <c r="B15" s="9" t="s">
        <v>7</v>
      </c>
      <c r="C15" s="14">
        <v>10</v>
      </c>
      <c r="D15" s="26">
        <f>'[1]сош'!G713</f>
        <v>41.199999999999996</v>
      </c>
      <c r="E15" s="15">
        <f>'[1]сош'!H717/1000</f>
        <v>7443.55808</v>
      </c>
      <c r="F15" s="15">
        <f>'[1]сош'!H716/1000</f>
        <v>130.32672</v>
      </c>
      <c r="G15" s="15">
        <f>'[1]сош'!I713/1000</f>
        <v>1066.64298</v>
      </c>
      <c r="H15" s="15">
        <f>E15+F15+G15</f>
        <v>8640.52778</v>
      </c>
      <c r="I15" s="19">
        <f>H15/D15*1000/9</f>
        <v>23302.394228694717</v>
      </c>
    </row>
    <row r="16" spans="1:9" ht="15.75" customHeight="1">
      <c r="A16" s="8" t="s">
        <v>8</v>
      </c>
      <c r="B16" s="9" t="s">
        <v>9</v>
      </c>
      <c r="C16" s="14">
        <v>108</v>
      </c>
      <c r="D16" s="26">
        <f>'[1]сош'!B713</f>
        <v>306.5</v>
      </c>
      <c r="E16" s="15">
        <f>'[1]сош'!C717/1000</f>
        <v>63382.21177</v>
      </c>
      <c r="F16" s="15">
        <f>'[1]сош'!C716/1000</f>
        <v>7.229559999999999</v>
      </c>
      <c r="G16" s="15">
        <f>'[1]сош'!D713/1000</f>
        <v>6614.771799999999</v>
      </c>
      <c r="H16" s="15">
        <f>E16+F16+G16</f>
        <v>70004.21313</v>
      </c>
      <c r="I16" s="19">
        <f>H16/D16*1000/9</f>
        <v>25377.637531266995</v>
      </c>
    </row>
    <row r="17" spans="1:9" ht="37.5" customHeight="1">
      <c r="A17" s="8" t="s">
        <v>10</v>
      </c>
      <c r="B17" s="9" t="s">
        <v>11</v>
      </c>
      <c r="C17" s="14">
        <v>9</v>
      </c>
      <c r="D17" s="26">
        <f>'[1]внеш.'!B219</f>
        <v>26.2</v>
      </c>
      <c r="E17" s="15">
        <f>'[1]внеш.'!C219/1000</f>
        <v>5365.233389999999</v>
      </c>
      <c r="F17" s="15"/>
      <c r="G17" s="15">
        <f>'[1]внеш.'!D219/1000</f>
        <v>695.5249699999999</v>
      </c>
      <c r="H17" s="15">
        <f>E17+F17+G17</f>
        <v>6060.75836</v>
      </c>
      <c r="I17" s="19">
        <f>H17/D17*1000/9</f>
        <v>25702.961662425783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8" zoomScaleNormal="68" zoomScalePageLayoutView="0" workbookViewId="0" topLeftCell="A11">
      <selection activeCell="D13" sqref="D13:D17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3.140625" style="0" customWidth="1"/>
    <col min="8" max="8" width="13.281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45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14</v>
      </c>
      <c r="D13" s="17">
        <f>'[1]сады'!B703</f>
        <v>132</v>
      </c>
      <c r="E13" s="17">
        <f>'[1]сады'!C703/1000</f>
        <v>2330.0762000000004</v>
      </c>
      <c r="F13" s="17"/>
      <c r="G13" s="17">
        <f>'[1]сады'!D703/1000</f>
        <v>129.39983999999998</v>
      </c>
      <c r="H13" s="17">
        <f>E13+F13+G13</f>
        <v>2459.4760400000005</v>
      </c>
      <c r="I13" s="19">
        <f>H13/D13*1000</f>
        <v>18632.39424242425</v>
      </c>
    </row>
    <row r="14" spans="1:9" ht="51" customHeight="1">
      <c r="A14" s="8" t="s">
        <v>4</v>
      </c>
      <c r="B14" s="9" t="s">
        <v>5</v>
      </c>
      <c r="C14" s="14">
        <f>C15+C16</f>
        <v>83</v>
      </c>
      <c r="D14" s="16">
        <f>D15+D16</f>
        <v>341</v>
      </c>
      <c r="E14" s="20">
        <f>E15+E16</f>
        <v>7860.977120000001</v>
      </c>
      <c r="F14" s="16">
        <f>F15+F16</f>
        <v>22.268909999999998</v>
      </c>
      <c r="G14" s="20">
        <f>G15+G16</f>
        <v>297.1332200000001</v>
      </c>
      <c r="H14" s="15">
        <f>E14+F14+G14</f>
        <v>8180.379250000001</v>
      </c>
      <c r="I14" s="19">
        <f>H14/D14*1000</f>
        <v>23989.381964809385</v>
      </c>
    </row>
    <row r="15" spans="1:9" ht="37.5" customHeight="1">
      <c r="A15" s="8" t="s">
        <v>6</v>
      </c>
      <c r="B15" s="9" t="s">
        <v>7</v>
      </c>
      <c r="C15" s="14">
        <v>5</v>
      </c>
      <c r="D15" s="15">
        <f>'[1]сош'!G669</f>
        <v>42</v>
      </c>
      <c r="E15" s="15">
        <f>'[1]сош'!H672/1000</f>
        <v>811.9680700000001</v>
      </c>
      <c r="F15" s="15">
        <f>'[1]сош'!H671/1000</f>
        <v>19.14435</v>
      </c>
      <c r="G15" s="15">
        <f>'[1]сош'!I669/1000</f>
        <v>44.387540000000016</v>
      </c>
      <c r="H15" s="15">
        <f>E15+F15+G15</f>
        <v>875.4999600000002</v>
      </c>
      <c r="I15" s="19">
        <f>H15/D15*1000</f>
        <v>20845.237142857146</v>
      </c>
    </row>
    <row r="16" spans="1:9" ht="16.5" customHeight="1">
      <c r="A16" s="8" t="s">
        <v>8</v>
      </c>
      <c r="B16" s="9" t="s">
        <v>9</v>
      </c>
      <c r="C16" s="14">
        <v>78</v>
      </c>
      <c r="D16" s="15">
        <f>'[1]сош'!B669</f>
        <v>299</v>
      </c>
      <c r="E16" s="15">
        <f>'[1]сош'!C672/1000</f>
        <v>7049.0090500000015</v>
      </c>
      <c r="F16" s="15">
        <f>'[1]сош'!C671/1000</f>
        <v>3.12456</v>
      </c>
      <c r="G16" s="15">
        <f>'[1]сош'!D669/1000</f>
        <v>252.74568000000008</v>
      </c>
      <c r="H16" s="15">
        <f>E16+F16+G16</f>
        <v>7304.879290000002</v>
      </c>
      <c r="I16" s="19">
        <f>H16/D16*1000</f>
        <v>24431.034414715727</v>
      </c>
    </row>
    <row r="17" spans="1:9" ht="37.5" customHeight="1">
      <c r="A17" s="8" t="s">
        <v>10</v>
      </c>
      <c r="B17" s="9" t="s">
        <v>11</v>
      </c>
      <c r="C17" s="14">
        <v>4</v>
      </c>
      <c r="D17" s="15">
        <f>'[1]внеш.'!B207</f>
        <v>27</v>
      </c>
      <c r="E17" s="15">
        <f>'[1]внеш.'!C207/1000</f>
        <v>607.7959099999998</v>
      </c>
      <c r="F17" s="15"/>
      <c r="G17" s="15">
        <f>'[1]внеш.'!D207/1000</f>
        <v>41.08788000000006</v>
      </c>
      <c r="H17" s="15">
        <f>E17+F17+G17</f>
        <v>648.8837899999999</v>
      </c>
      <c r="I17" s="19">
        <f>H17/D17*1000</f>
        <v>24032.732962962957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2019-10-04T08:43:05Z</dcterms:modified>
  <cp:category/>
  <cp:version/>
  <cp:contentType/>
  <cp:contentStatus/>
</cp:coreProperties>
</file>