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0"/>
  </bookViews>
  <sheets>
    <sheet name="апр" sheetId="1" r:id="rId1"/>
    <sheet name="янв-апр" sheetId="2" r:id="rId2"/>
  </sheets>
  <externalReferences>
    <externalReference r:id="rId5"/>
  </externalReferences>
  <definedNames>
    <definedName name="дзхж" localSheetId="0">#REF!</definedName>
    <definedName name="дзхж" localSheetId="1">#REF!</definedName>
    <definedName name="дзхж">#REF!</definedName>
    <definedName name="ол" localSheetId="0">#REF!</definedName>
    <definedName name="ол" localSheetId="1">#REF!</definedName>
    <definedName name="ол">#REF!</definedName>
    <definedName name="ээээээ" localSheetId="0">#REF!</definedName>
    <definedName name="ээээээ" localSheetId="1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<sst xmlns="http://schemas.openxmlformats.org/spreadsheetml/2006/main" count="98" uniqueCount="48">
  <si>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</si>
  <si>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</si>
  <si>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</si>
  <si>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</si>
  <si>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</si>
  <si>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</si>
  <si>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</si>
  <si>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</si>
  <si>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</si>
  <si>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</si>
  <si>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</si>
  <si>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</si>
  <si>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</si>
  <si>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</si>
  <si>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</si>
  <si>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</si>
  <si>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</si>
  <si>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</si>
  <si>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</si>
  <si>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</si>
  <si>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</si>
  <si>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</si>
  <si>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</si>
  <si>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</si>
  <si>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</si>
  <si>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</si>
  <si>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</si>
  <si>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оо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</si>
  <si>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</si>
  <si>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</si>
  <si>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</si>
  <si>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</si>
  <si>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</si>
  <si>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</si>
  <si>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</si>
  <si>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</si>
  <si>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</si>
  <si>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</si>
  <si>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</si>
  <si>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</si>
  <si>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</si>
  <si>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</si>
  <si>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</si>
  <si>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</si>
  <si>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</si>
  <si>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Апрель 2019 год</t>
  </si>
  <si>
    <t>Количество человек,чья заработная плата выше 26937,40 руб.</t>
  </si>
  <si>
    <t>январь-апрель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</si>
</sst>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  <sheetName val="грицай"/>
      <sheetName val="прил.2"/>
      <sheetName val="прил.3"/>
      <sheetName val="дети"/>
    </sheetNames>
    <sheetDataSet>
      <sheetData sheetId="0">
        <row r="260">
          <cell r="B260">
            <v>129</v>
          </cell>
          <cell r="C260">
            <v>2406184.36</v>
          </cell>
          <cell r="D260">
            <v>503719.0499999999</v>
          </cell>
        </row>
        <row r="303">
          <cell r="B303">
            <v>129.7</v>
          </cell>
          <cell r="C303">
            <v>9661242.489999998</v>
          </cell>
          <cell r="D303">
            <v>1706814.8699999999</v>
          </cell>
        </row>
      </sheetData>
      <sheetData sheetId="1">
        <row r="236">
          <cell r="B236">
            <v>311</v>
          </cell>
          <cell r="D236">
            <v>1033339.54</v>
          </cell>
          <cell r="G236">
            <v>40.8</v>
          </cell>
          <cell r="I236">
            <v>154389.21</v>
          </cell>
        </row>
        <row r="238">
          <cell r="C238">
            <v>310.21</v>
          </cell>
          <cell r="H238">
            <v>16154.76</v>
          </cell>
        </row>
        <row r="239">
          <cell r="C239">
            <v>7044583.259999999</v>
          </cell>
          <cell r="H239">
            <v>848027.8900000001</v>
          </cell>
        </row>
        <row r="280">
          <cell r="B280">
            <v>311</v>
          </cell>
          <cell r="D280">
            <v>4264370.81</v>
          </cell>
          <cell r="G280">
            <v>40.8</v>
          </cell>
          <cell r="I280">
            <v>659063.0700000001</v>
          </cell>
        </row>
        <row r="282">
          <cell r="C282">
            <v>3794.79</v>
          </cell>
          <cell r="H282">
            <v>35597.93</v>
          </cell>
        </row>
        <row r="283">
          <cell r="C283">
            <v>27891095.33</v>
          </cell>
          <cell r="H283">
            <v>3345974.3600000003</v>
          </cell>
        </row>
      </sheetData>
      <sheetData sheetId="2">
        <row r="75">
          <cell r="B75">
            <v>25</v>
          </cell>
          <cell r="C75">
            <v>536108.4600000002</v>
          </cell>
          <cell r="D75">
            <v>87148.47000000003</v>
          </cell>
        </row>
        <row r="92">
          <cell r="B92">
            <v>27.3</v>
          </cell>
          <cell r="C92">
            <v>2245305.96</v>
          </cell>
          <cell r="D92">
            <v>402809.51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zoomScalePageLayoutView="0" workbookViewId="0" topLeftCell="A1">
      <selection activeCell="C18" sqref="C18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1.57421875" style="0" customWidth="1"/>
    <col min="7" max="7" width="11.14062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45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28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29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16</v>
      </c>
      <c r="D13" s="17">
        <f>'[1]сады'!B260</f>
        <v>129</v>
      </c>
      <c r="E13" s="17">
        <f>'[1]сады'!C260/1000</f>
        <v>2406.1843599999997</v>
      </c>
      <c r="F13" s="17"/>
      <c r="G13" s="17">
        <f>'[1]сады'!D260/1000</f>
        <v>503.71904999999987</v>
      </c>
      <c r="H13" s="17">
        <f>E13+F13+G13</f>
        <v>2909.9034099999994</v>
      </c>
      <c r="I13" s="19">
        <f>H13/D13*1000</f>
        <v>22557.390775193795</v>
      </c>
    </row>
    <row r="14" spans="1:9" ht="51" customHeight="1">
      <c r="A14" s="8" t="s">
        <v>4</v>
      </c>
      <c r="B14" s="9" t="s">
        <v>5</v>
      </c>
      <c r="C14" s="14">
        <f>C15+C16</f>
        <v>163</v>
      </c>
      <c r="D14" s="16">
        <f>D15+D16</f>
        <v>351.8</v>
      </c>
      <c r="E14" s="20">
        <f>E15+E16</f>
        <v>7892.611149999999</v>
      </c>
      <c r="F14" s="16">
        <f>F15+F16</f>
        <v>16.46497</v>
      </c>
      <c r="G14" s="20">
        <f>G15+G16</f>
        <v>1187.72875</v>
      </c>
      <c r="H14" s="15">
        <f>E14+F14+G14</f>
        <v>9096.804869999998</v>
      </c>
      <c r="I14" s="19">
        <f>H14/D14*1000</f>
        <v>25857.88763501989</v>
      </c>
    </row>
    <row r="15" spans="1:9" ht="37.5" customHeight="1">
      <c r="A15" s="8" t="s">
        <v>6</v>
      </c>
      <c r="B15" s="9" t="s">
        <v>7</v>
      </c>
      <c r="C15" s="14">
        <v>16</v>
      </c>
      <c r="D15" s="15">
        <f>'[1]сош'!G236</f>
        <v>40.8</v>
      </c>
      <c r="E15" s="15">
        <f>'[1]сош'!H239/1000</f>
        <v>848.0278900000002</v>
      </c>
      <c r="F15" s="15">
        <f>'[1]сош'!H238/1000</f>
        <v>16.15476</v>
      </c>
      <c r="G15" s="15">
        <f>'[1]сош'!I236/1000</f>
        <v>154.38921</v>
      </c>
      <c r="H15" s="15">
        <f>E15+F15+G15</f>
        <v>1018.5718600000002</v>
      </c>
      <c r="I15" s="19">
        <f>H15/D15*1000</f>
        <v>24964.99656862746</v>
      </c>
    </row>
    <row r="16" spans="1:9" ht="15.75" customHeight="1">
      <c r="A16" s="8" t="s">
        <v>8</v>
      </c>
      <c r="B16" s="9" t="s">
        <v>9</v>
      </c>
      <c r="C16" s="14">
        <v>147</v>
      </c>
      <c r="D16" s="15">
        <f>'[1]сош'!B236</f>
        <v>311</v>
      </c>
      <c r="E16" s="15">
        <f>'[1]сош'!C239/1000</f>
        <v>7044.5832599999985</v>
      </c>
      <c r="F16" s="15">
        <f>'[1]сош'!C238/1000</f>
        <v>0.31021</v>
      </c>
      <c r="G16" s="15">
        <f>'[1]сош'!D236/1000</f>
        <v>1033.33954</v>
      </c>
      <c r="H16" s="15">
        <f>E16+F16+G16</f>
        <v>8078.233009999998</v>
      </c>
      <c r="I16" s="19">
        <f>H16/D16*1000</f>
        <v>25975.025755627004</v>
      </c>
    </row>
    <row r="17" spans="1:9" ht="37.5" customHeight="1">
      <c r="A17" s="8" t="s">
        <v>10</v>
      </c>
      <c r="B17" s="9" t="s">
        <v>11</v>
      </c>
      <c r="C17" s="14">
        <v>12</v>
      </c>
      <c r="D17" s="15">
        <f>'[1]внеш.'!B75</f>
        <v>25</v>
      </c>
      <c r="E17" s="15">
        <f>'[1]внеш.'!C75/1000</f>
        <v>536.1084600000002</v>
      </c>
      <c r="F17" s="15"/>
      <c r="G17" s="15">
        <f>'[1]внеш.'!D75/1000</f>
        <v>87.14847000000003</v>
      </c>
      <c r="H17" s="15">
        <f>E17+F17+G17</f>
        <v>623.2569300000002</v>
      </c>
      <c r="I17" s="19">
        <f>H17/D17*1000</f>
        <v>24930.27720000001</v>
      </c>
    </row>
    <row r="18" spans="1:9" ht="18.75" customHeight="1">
      <c r="A18" s="21" t="s">
        <v>30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31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32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33</v>
      </c>
      <c r="B21" s="22" t="s">
        <v>34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35</v>
      </c>
      <c r="B22" s="22" t="s">
        <v>36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32</v>
      </c>
      <c r="B23" s="22" t="s">
        <v>37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33</v>
      </c>
      <c r="B24" s="22" t="s">
        <v>38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39</v>
      </c>
      <c r="B25" s="22" t="s">
        <v>40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3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3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3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3"/>
      <c r="G30" s="2"/>
      <c r="H30" s="2"/>
      <c r="I30" s="2"/>
    </row>
    <row r="31" spans="1:9" ht="18.75">
      <c r="A31" s="28" t="s">
        <v>42</v>
      </c>
      <c r="B31" s="28"/>
      <c r="C31" s="28"/>
      <c r="D31" s="28" t="s">
        <v>43</v>
      </c>
      <c r="E31" s="28"/>
      <c r="F31" s="3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3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3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44</v>
      </c>
    </row>
    <row r="40" ht="12.75">
      <c r="A40" s="10" t="s">
        <v>41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8" zoomScaleNormal="68" zoomScalePageLayoutView="0" workbookViewId="0" topLeftCell="A4">
      <selection activeCell="C18" sqref="C18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3.00390625" style="0" customWidth="1"/>
    <col min="7" max="8" width="15.42187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28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29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13</v>
      </c>
      <c r="D13" s="17">
        <f>'[1]сады'!B303</f>
        <v>129.7</v>
      </c>
      <c r="E13" s="17">
        <f>'[1]сады'!C303/1000</f>
        <v>9661.242489999999</v>
      </c>
      <c r="F13" s="17"/>
      <c r="G13" s="17">
        <f>'[1]сады'!D303/1000</f>
        <v>1706.81487</v>
      </c>
      <c r="H13" s="17">
        <f>E13+F13+G13</f>
        <v>11368.057359999999</v>
      </c>
      <c r="I13" s="19">
        <f>H13/D13*1000/4</f>
        <v>21912.21542020046</v>
      </c>
    </row>
    <row r="14" spans="1:9" ht="51" customHeight="1">
      <c r="A14" s="8" t="s">
        <v>4</v>
      </c>
      <c r="B14" s="9" t="s">
        <v>5</v>
      </c>
      <c r="C14" s="14">
        <f>C15+C16</f>
        <v>127</v>
      </c>
      <c r="D14" s="16">
        <f>D15+D16</f>
        <v>351.8</v>
      </c>
      <c r="E14" s="20">
        <f>E15+E16</f>
        <v>31237.069689999997</v>
      </c>
      <c r="F14" s="16">
        <f>F15+F16</f>
        <v>39.39272</v>
      </c>
      <c r="G14" s="20">
        <f>G15+G16</f>
        <v>4923.43388</v>
      </c>
      <c r="H14" s="15">
        <f>E14+F14+G14</f>
        <v>36199.89629</v>
      </c>
      <c r="I14" s="19">
        <f>H14/D14*1000/4</f>
        <v>25724.76996162592</v>
      </c>
    </row>
    <row r="15" spans="1:9" ht="37.5" customHeight="1">
      <c r="A15" s="8" t="s">
        <v>6</v>
      </c>
      <c r="B15" s="9" t="s">
        <v>7</v>
      </c>
      <c r="C15" s="14">
        <v>11</v>
      </c>
      <c r="D15" s="15">
        <f>'[1]сош'!G280</f>
        <v>40.8</v>
      </c>
      <c r="E15" s="15">
        <f>'[1]сош'!H283/1000</f>
        <v>3345.97436</v>
      </c>
      <c r="F15" s="15">
        <f>'[1]сош'!H282/1000</f>
        <v>35.59793</v>
      </c>
      <c r="G15" s="15">
        <f>'[1]сош'!I280/1000</f>
        <v>659.06307</v>
      </c>
      <c r="H15" s="15">
        <f>E15+F15+G15</f>
        <v>4040.63536</v>
      </c>
      <c r="I15" s="19">
        <f>H15/D15*1000/4</f>
        <v>24758.79509803922</v>
      </c>
    </row>
    <row r="16" spans="1:9" ht="15.75" customHeight="1">
      <c r="A16" s="8" t="s">
        <v>8</v>
      </c>
      <c r="B16" s="9" t="s">
        <v>9</v>
      </c>
      <c r="C16" s="14">
        <v>116</v>
      </c>
      <c r="D16" s="15">
        <f>'[1]сош'!B280</f>
        <v>311</v>
      </c>
      <c r="E16" s="15">
        <f>'[1]сош'!C283/1000</f>
        <v>27891.095329999996</v>
      </c>
      <c r="F16" s="15">
        <f>'[1]сош'!C282/1000</f>
        <v>3.79479</v>
      </c>
      <c r="G16" s="15">
        <f>'[1]сош'!D280/1000</f>
        <v>4264.370809999999</v>
      </c>
      <c r="H16" s="15">
        <f>E16+F16+G16</f>
        <v>32159.260929999997</v>
      </c>
      <c r="I16" s="19">
        <f>H16/D16*1000/4</f>
        <v>25851.4959244373</v>
      </c>
    </row>
    <row r="17" spans="1:9" ht="37.5" customHeight="1">
      <c r="A17" s="8" t="s">
        <v>10</v>
      </c>
      <c r="B17" s="9" t="s">
        <v>11</v>
      </c>
      <c r="C17" s="14">
        <v>11</v>
      </c>
      <c r="D17" s="15">
        <f>'[1]внеш.'!B92</f>
        <v>27.3</v>
      </c>
      <c r="E17" s="15">
        <f>'[1]внеш.'!C92/1000</f>
        <v>2245.30596</v>
      </c>
      <c r="F17" s="15"/>
      <c r="G17" s="15">
        <f>'[1]внеш.'!D92/1000</f>
        <v>402.80951</v>
      </c>
      <c r="H17" s="15">
        <f>E17+F17+G17</f>
        <v>2648.11547</v>
      </c>
      <c r="I17" s="19">
        <f>H17/D17*1000/4</f>
        <v>24250.141666666666</v>
      </c>
    </row>
    <row r="18" spans="1:9" ht="18.75" customHeight="1">
      <c r="A18" s="21" t="s">
        <v>30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31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32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33</v>
      </c>
      <c r="B21" s="22" t="s">
        <v>34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35</v>
      </c>
      <c r="B22" s="22" t="s">
        <v>36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32</v>
      </c>
      <c r="B23" s="22" t="s">
        <v>37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33</v>
      </c>
      <c r="B24" s="22" t="s">
        <v>38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39</v>
      </c>
      <c r="B25" s="22" t="s">
        <v>40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3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3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3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3"/>
      <c r="G30" s="2"/>
      <c r="H30" s="2"/>
      <c r="I30" s="2"/>
    </row>
    <row r="31" spans="1:9" ht="18.75">
      <c r="A31" s="28" t="s">
        <v>42</v>
      </c>
      <c r="B31" s="28"/>
      <c r="C31" s="28"/>
      <c r="D31" s="28" t="s">
        <v>43</v>
      </c>
      <c r="E31" s="28"/>
      <c r="F31" s="3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3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3"/>
      <c r="G33" s="2"/>
      <c r="H33" s="2"/>
      <c r="I33" s="2"/>
    </row>
    <row r="34" spans="1:9" ht="15">
      <c r="A34" s="6"/>
      <c r="B34" s="6"/>
      <c r="C34" s="6"/>
      <c r="D34" s="6"/>
      <c r="E34" s="6"/>
      <c r="F34" s="2"/>
      <c r="G34" s="2"/>
      <c r="H34" s="2"/>
      <c r="I34" s="2"/>
    </row>
    <row r="35" spans="1:9" ht="15">
      <c r="A35" s="6"/>
      <c r="B35" s="6"/>
      <c r="C35" s="6"/>
      <c r="D35" s="6"/>
      <c r="E35" s="6"/>
      <c r="F35" s="2"/>
      <c r="G35" s="2"/>
      <c r="H35" s="2"/>
      <c r="I35" s="2"/>
    </row>
    <row r="36" spans="1:9" ht="15">
      <c r="A36" s="6"/>
      <c r="B36" s="6"/>
      <c r="C36" s="6"/>
      <c r="D36" s="6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44</v>
      </c>
    </row>
    <row r="40" ht="12.75">
      <c r="A40" s="10" t="s">
        <v>41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2019-04-29T13:10:39Z</dcterms:modified>
  <cp:category/>
  <cp:version/>
  <cp:contentType/>
  <cp:contentStatus/>
</cp:coreProperties>
</file>